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815" windowWidth="12120" windowHeight="4260" activeTab="0"/>
  </bookViews>
  <sheets>
    <sheet name="март  2016" sheetId="1" r:id="rId1"/>
  </sheets>
  <definedNames/>
  <calcPr fullCalcOnLoad="1"/>
</workbook>
</file>

<file path=xl/sharedStrings.xml><?xml version="1.0" encoding="utf-8"?>
<sst xmlns="http://schemas.openxmlformats.org/spreadsheetml/2006/main" count="66" uniqueCount="66">
  <si>
    <t>ЖИЛИЩНО-КОММУНАЛЬНОЕ ХОЗЯЙСТВО</t>
  </si>
  <si>
    <t xml:space="preserve">КУЛЬТУРА, КИНЕМАТОГРАФИЯ </t>
  </si>
  <si>
    <t xml:space="preserve">ФИЗИЧЕСКАЯ КУЛЬТУРА И СПОРТ </t>
  </si>
  <si>
    <t>Остаток средсв на счете на начало года</t>
  </si>
  <si>
    <t>ОБРАЗОВАНИЕ</t>
  </si>
  <si>
    <t>Дефицит (-), профицит (+)</t>
  </si>
  <si>
    <t>Источники доходов</t>
  </si>
  <si>
    <t>КБК доходов/ расходов</t>
  </si>
  <si>
    <t xml:space="preserve">удельный
вес, %
</t>
  </si>
  <si>
    <t>% ис-полнения бюджета</t>
  </si>
  <si>
    <t>ДОХОДЫ</t>
  </si>
  <si>
    <t>НАЛОГОВЫЕ И НЕНАЛОГОВЫЕ ДОХОДЫ</t>
  </si>
  <si>
    <t>НАЛОГИ  НА СОВОКУПНЫЙ ДОХОД</t>
  </si>
  <si>
    <t>НАЛОГИ  НА  ИМУЩЕСТВО</t>
  </si>
  <si>
    <t>ДОХОДЫ ОТ ОКАЗАНИЯ ПЛАТНЫХ УСЛУГ ( РАБОТ) И КОМПЕНСАЦИИ ЗАТРАТ ГОСУДАРСТВА</t>
  </si>
  <si>
    <t>ШТРАФЫ, САНКЦИИ, ВОЗМЕЩЕНИЕ УЩЕРБА</t>
  </si>
  <si>
    <t>Невыясненные поступления</t>
  </si>
  <si>
    <t>БЕЗВОЗМЕЗДНЫЕ ПОСТУПЛЕНИЯ</t>
  </si>
  <si>
    <t>БЕЗВОЗМЕЗДНЫЕ ПОСТУПЛЕНИЯ ОТ ДРУГИХ БЮДЖЕТОВ БЮДЖЕТНОЙ СИСТЕМЫ РОСИЙСКОЙ ФЕДЕРАЦИИ</t>
  </si>
  <si>
    <t>01 00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</si>
  <si>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</si>
  <si>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</si>
  <si>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01 02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</si>
  <si>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</si>
  <si>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01 03</t>
  </si>
  <si>
    <t>Функционирование Правительства Российской Федерации , высших исполнительных органов государственной власти субъектов Российской Федерации , местных администраций</t>
  </si>
  <si>
    <t>01 04</t>
  </si>
  <si>
    <t>Резервные фонды</t>
  </si>
  <si>
    <t>01 11</t>
  </si>
  <si>
    <t>Другие общегосударственные вопросы</t>
  </si>
  <si>
    <t>01 13</t>
  </si>
  <si>
    <t>НАЦИОНАЛЬНАЯ БЕЗОПАСНОСТЬ И ПРАВООХРАНИТЕЛЬНАЯ ДЕЯТЕЛЬНОСТЬ</t>
  </si>
  <si>
    <t>03 00</t>
  </si>
  <si>
    <t>НАЦИОНАЛЬНАЯ ЭКОНОМИКА</t>
  </si>
  <si>
    <t>04 00</t>
  </si>
  <si>
    <t>Общеэкономические вопросы</t>
  </si>
  <si>
    <t>04 01</t>
  </si>
  <si>
    <t>Другие вопросы в области национальной экономики</t>
  </si>
  <si>
    <t>04 12</t>
  </si>
  <si>
    <t>05 00</t>
  </si>
  <si>
    <t>Благоустройство</t>
  </si>
  <si>
    <t>05 03</t>
  </si>
  <si>
    <t>Другие вопросы в области жилищно-коммунального хозяйства</t>
  </si>
  <si>
    <t>05 05</t>
  </si>
  <si>
    <t>07 00</t>
  </si>
  <si>
    <t>Профессиональная подготовка, переподготовка и повышение квалификации</t>
  </si>
  <si>
    <t>07 05</t>
  </si>
  <si>
    <t>Молодежная политика и оздоровление детей</t>
  </si>
  <si>
    <t>07 07</t>
  </si>
  <si>
    <t>08 00</t>
  </si>
  <si>
    <t>Социальная политика</t>
  </si>
  <si>
    <t>10 00</t>
  </si>
  <si>
    <t>Социальное обеспечение населения</t>
  </si>
  <si>
    <t>10 03</t>
  </si>
  <si>
    <t>Охрана семьи и детства</t>
  </si>
  <si>
    <t>10 04</t>
  </si>
  <si>
    <t>11 00</t>
  </si>
  <si>
    <t>СРЕДСТВА МАССОВОЙ ИНФОРМАЦИИ</t>
  </si>
  <si>
    <t>12 00</t>
  </si>
  <si>
    <t>ИТОГО</t>
  </si>
  <si>
    <t xml:space="preserve">РАСХОДЫ, </t>
  </si>
  <si>
    <t>Утверждено на 2016                    (тыс. руб.)</t>
  </si>
  <si>
    <t>Исполнено за 2016                   (тыс. руб.)</t>
  </si>
  <si>
    <t>Остаток средсв на счете на конец месяца</t>
  </si>
  <si>
    <t>Сумма   не исполнения бюджета</t>
  </si>
  <si>
    <t>ОТЧЕТ об исполнении бюджета за  март 2016 года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</si>
</sst>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  <numFmt numFmtId="174" formatCode="0.0000"/>
    <numFmt numFmtId="175" formatCode="[$-FC19]d\ mmmm\ yyyy\ &quot;г.&quot;"/>
    <numFmt numFmtId="176" formatCode="000000"/>
    <numFmt numFmtId="177" formatCode="#,##0.0"/>
    <numFmt numFmtId="178" formatCode="0.00000"/>
  </numFmts>
  <fonts count="5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color indexed="8"/>
      <name val="Times New Roman"/>
      <family val="1"/>
    </font>
    <font>
      <b/>
      <sz val="8"/>
      <name val="Times New Roman"/>
      <family val="1"/>
    </font>
    <font>
      <b/>
      <sz val="11"/>
      <color indexed="8"/>
      <name val="Times New Roman"/>
      <family val="1"/>
    </font>
    <font>
      <sz val="9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6" fillId="0" borderId="10" xfId="0" applyFont="1" applyBorder="1" applyAlignment="1">
      <alignment/>
    </xf>
    <xf numFmtId="0" fontId="7" fillId="0" borderId="10" xfId="0" applyFont="1" applyBorder="1" applyAlignment="1">
      <alignment horizontal="left" vertical="center" wrapText="1"/>
    </xf>
    <xf numFmtId="0" fontId="10" fillId="0" borderId="10" xfId="53" applyFont="1" applyFill="1" applyBorder="1" applyAlignment="1">
      <alignment horizontal="center" vertical="center"/>
      <protection/>
    </xf>
    <xf numFmtId="0" fontId="10" fillId="0" borderId="10" xfId="53" applyFont="1" applyFill="1" applyBorder="1" applyAlignment="1">
      <alignment horizontal="center" vertical="center" wrapText="1"/>
      <protection/>
    </xf>
    <xf numFmtId="2" fontId="10" fillId="0" borderId="10" xfId="53" applyNumberFormat="1" applyFont="1" applyFill="1" applyBorder="1" applyAlignment="1">
      <alignment horizontal="center" vertical="center" wrapText="1"/>
      <protection/>
    </xf>
    <xf numFmtId="0" fontId="7" fillId="0" borderId="10" xfId="53" applyFont="1" applyFill="1" applyBorder="1" applyAlignment="1">
      <alignment horizontal="center" vertical="center"/>
      <protection/>
    </xf>
    <xf numFmtId="172" fontId="7" fillId="0" borderId="10" xfId="53" applyNumberFormat="1" applyFont="1" applyFill="1" applyBorder="1" applyAlignment="1">
      <alignment horizontal="right" wrapText="1"/>
      <protection/>
    </xf>
    <xf numFmtId="172" fontId="7" fillId="0" borderId="10" xfId="53" applyNumberFormat="1" applyFont="1" applyBorder="1" applyAlignment="1">
      <alignment horizontal="right"/>
      <protection/>
    </xf>
    <xf numFmtId="172" fontId="51" fillId="0" borderId="10" xfId="0" applyNumberFormat="1" applyFont="1" applyBorder="1" applyAlignment="1">
      <alignment/>
    </xf>
    <xf numFmtId="0" fontId="8" fillId="0" borderId="10" xfId="53" applyFont="1" applyFill="1" applyBorder="1" applyAlignment="1">
      <alignment wrapText="1"/>
      <protection/>
    </xf>
    <xf numFmtId="172" fontId="7" fillId="0" borderId="10" xfId="53" applyNumberFormat="1" applyFont="1" applyFill="1" applyBorder="1" applyAlignment="1">
      <alignment horizontal="right"/>
      <protection/>
    </xf>
    <xf numFmtId="0" fontId="3" fillId="0" borderId="10" xfId="53" applyFont="1" applyFill="1" applyBorder="1" applyAlignment="1">
      <alignment wrapText="1"/>
      <protection/>
    </xf>
    <xf numFmtId="0" fontId="4" fillId="0" borderId="10" xfId="0" applyFont="1" applyBorder="1" applyAlignment="1">
      <alignment horizontal="left" vertical="top" wrapText="1"/>
    </xf>
    <xf numFmtId="49" fontId="8" fillId="0" borderId="10" xfId="0" applyNumberFormat="1" applyFont="1" applyBorder="1" applyAlignment="1">
      <alignment horizontal="center"/>
    </xf>
    <xf numFmtId="172" fontId="11" fillId="0" borderId="10" xfId="0" applyNumberFormat="1" applyFont="1" applyBorder="1" applyAlignment="1">
      <alignment horizontal="right" vertical="center" wrapText="1"/>
    </xf>
    <xf numFmtId="0" fontId="12" fillId="0" borderId="10" xfId="0" applyFont="1" applyBorder="1" applyAlignment="1">
      <alignment horizontal="left" vertical="top" wrapText="1"/>
    </xf>
    <xf numFmtId="49" fontId="3" fillId="0" borderId="10" xfId="0" applyNumberFormat="1" applyFont="1" applyBorder="1" applyAlignment="1">
      <alignment horizontal="center"/>
    </xf>
    <xf numFmtId="172" fontId="9" fillId="33" borderId="10" xfId="0" applyNumberFormat="1" applyFont="1" applyFill="1" applyBorder="1" applyAlignment="1">
      <alignment/>
    </xf>
    <xf numFmtId="172" fontId="9" fillId="0" borderId="10" xfId="0" applyNumberFormat="1" applyFont="1" applyBorder="1" applyAlignment="1">
      <alignment/>
    </xf>
    <xf numFmtId="49" fontId="13" fillId="0" borderId="10" xfId="0" applyNumberFormat="1" applyFont="1" applyBorder="1" applyAlignment="1">
      <alignment horizontal="center"/>
    </xf>
    <xf numFmtId="49" fontId="14" fillId="0" borderId="10" xfId="0" applyNumberFormat="1" applyFont="1" applyBorder="1" applyAlignment="1">
      <alignment horizontal="center"/>
    </xf>
    <xf numFmtId="172" fontId="11" fillId="0" borderId="10" xfId="0" applyNumberFormat="1" applyFont="1" applyFill="1" applyBorder="1" applyAlignment="1">
      <alignment/>
    </xf>
    <xf numFmtId="172" fontId="11" fillId="0" borderId="10" xfId="0" applyNumberFormat="1" applyFont="1" applyBorder="1" applyAlignment="1">
      <alignment/>
    </xf>
    <xf numFmtId="49" fontId="3" fillId="0" borderId="10" xfId="0" applyNumberFormat="1" applyFont="1" applyFill="1" applyBorder="1" applyAlignment="1">
      <alignment horizontal="center" wrapText="1"/>
    </xf>
    <xf numFmtId="49" fontId="3" fillId="0" borderId="10" xfId="0" applyNumberFormat="1" applyFont="1" applyFill="1" applyBorder="1" applyAlignment="1">
      <alignment horizontal="center"/>
    </xf>
    <xf numFmtId="49" fontId="8" fillId="0" borderId="10" xfId="0" applyNumberFormat="1" applyFont="1" applyFill="1" applyBorder="1" applyAlignment="1">
      <alignment horizontal="center"/>
    </xf>
    <xf numFmtId="172" fontId="11" fillId="0" borderId="10" xfId="0" applyNumberFormat="1" applyFont="1" applyFill="1" applyBorder="1" applyAlignment="1">
      <alignment horizontal="right"/>
    </xf>
    <xf numFmtId="172" fontId="9" fillId="0" borderId="10" xfId="0" applyNumberFormat="1" applyFont="1" applyFill="1" applyBorder="1" applyAlignment="1">
      <alignment horizontal="right"/>
    </xf>
    <xf numFmtId="172" fontId="5" fillId="0" borderId="10" xfId="0" applyNumberFormat="1" applyFont="1" applyFill="1" applyBorder="1" applyAlignment="1">
      <alignment/>
    </xf>
    <xf numFmtId="0" fontId="15" fillId="0" borderId="10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/>
    </xf>
    <xf numFmtId="172" fontId="7" fillId="0" borderId="12" xfId="0" applyNumberFormat="1" applyFont="1" applyFill="1" applyBorder="1" applyAlignment="1">
      <alignment/>
    </xf>
    <xf numFmtId="0" fontId="8" fillId="0" borderId="10" xfId="0" applyFont="1" applyBorder="1" applyAlignment="1">
      <alignment/>
    </xf>
    <xf numFmtId="172" fontId="8" fillId="0" borderId="10" xfId="0" applyNumberFormat="1" applyFont="1" applyBorder="1" applyAlignment="1">
      <alignment/>
    </xf>
    <xf numFmtId="2" fontId="8" fillId="0" borderId="10" xfId="0" applyNumberFormat="1" applyFont="1" applyBorder="1" applyAlignment="1">
      <alignment/>
    </xf>
    <xf numFmtId="0" fontId="3" fillId="0" borderId="0" xfId="0" applyFont="1" applyAlignment="1">
      <alignment/>
    </xf>
    <xf numFmtId="172" fontId="7" fillId="0" borderId="10" xfId="53" applyNumberFormat="1" applyFont="1" applyFill="1" applyBorder="1" applyAlignment="1">
      <alignment horizontal="center" vertical="center" wrapText="1"/>
      <protection/>
    </xf>
    <xf numFmtId="172" fontId="11" fillId="0" borderId="13" xfId="0" applyNumberFormat="1" applyFont="1" applyFill="1" applyBorder="1" applyAlignment="1">
      <alignment/>
    </xf>
    <xf numFmtId="172" fontId="9" fillId="0" borderId="13" xfId="0" applyNumberFormat="1" applyFont="1" applyFill="1" applyBorder="1" applyAlignment="1">
      <alignment/>
    </xf>
    <xf numFmtId="172" fontId="11" fillId="0" borderId="14" xfId="0" applyNumberFormat="1" applyFont="1" applyFill="1" applyBorder="1" applyAlignment="1">
      <alignment/>
    </xf>
    <xf numFmtId="0" fontId="8" fillId="0" borderId="13" xfId="0" applyFont="1" applyBorder="1" applyAlignment="1">
      <alignment/>
    </xf>
    <xf numFmtId="0" fontId="16" fillId="0" borderId="15" xfId="0" applyFont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3</xdr:row>
      <xdr:rowOff>0</xdr:rowOff>
    </xdr:from>
    <xdr:ext cx="85725" cy="171450"/>
    <xdr:sp fLocksText="0">
      <xdr:nvSpPr>
        <xdr:cNvPr id="1" name="Text Box 2"/>
        <xdr:cNvSpPr txBox="1">
          <a:spLocks noChangeArrowheads="1"/>
        </xdr:cNvSpPr>
      </xdr:nvSpPr>
      <xdr:spPr>
        <a:xfrm>
          <a:off x="0" y="14954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85725" cy="171450"/>
    <xdr:sp fLocksText="0">
      <xdr:nvSpPr>
        <xdr:cNvPr id="2" name="Text Box 3"/>
        <xdr:cNvSpPr txBox="1">
          <a:spLocks noChangeArrowheads="1"/>
        </xdr:cNvSpPr>
      </xdr:nvSpPr>
      <xdr:spPr>
        <a:xfrm>
          <a:off x="0" y="14954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85725" cy="171450"/>
    <xdr:sp fLocksText="0">
      <xdr:nvSpPr>
        <xdr:cNvPr id="3" name="Text Box 4"/>
        <xdr:cNvSpPr txBox="1">
          <a:spLocks noChangeArrowheads="1"/>
        </xdr:cNvSpPr>
      </xdr:nvSpPr>
      <xdr:spPr>
        <a:xfrm>
          <a:off x="0" y="14954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85725" cy="171450"/>
    <xdr:sp fLocksText="0">
      <xdr:nvSpPr>
        <xdr:cNvPr id="4" name="Text Box 5"/>
        <xdr:cNvSpPr txBox="1">
          <a:spLocks noChangeArrowheads="1"/>
        </xdr:cNvSpPr>
      </xdr:nvSpPr>
      <xdr:spPr>
        <a:xfrm>
          <a:off x="0" y="14954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85725" cy="171450"/>
    <xdr:sp fLocksText="0">
      <xdr:nvSpPr>
        <xdr:cNvPr id="5" name="Text Box 2"/>
        <xdr:cNvSpPr txBox="1">
          <a:spLocks noChangeArrowheads="1"/>
        </xdr:cNvSpPr>
      </xdr:nvSpPr>
      <xdr:spPr>
        <a:xfrm>
          <a:off x="0" y="14954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85725" cy="171450"/>
    <xdr:sp fLocksText="0">
      <xdr:nvSpPr>
        <xdr:cNvPr id="6" name="Text Box 3"/>
        <xdr:cNvSpPr txBox="1">
          <a:spLocks noChangeArrowheads="1"/>
        </xdr:cNvSpPr>
      </xdr:nvSpPr>
      <xdr:spPr>
        <a:xfrm>
          <a:off x="0" y="14954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85725" cy="171450"/>
    <xdr:sp fLocksText="0">
      <xdr:nvSpPr>
        <xdr:cNvPr id="7" name="Text Box 4"/>
        <xdr:cNvSpPr txBox="1">
          <a:spLocks noChangeArrowheads="1"/>
        </xdr:cNvSpPr>
      </xdr:nvSpPr>
      <xdr:spPr>
        <a:xfrm>
          <a:off x="0" y="14954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85725" cy="171450"/>
    <xdr:sp fLocksText="0">
      <xdr:nvSpPr>
        <xdr:cNvPr id="8" name="Text Box 5"/>
        <xdr:cNvSpPr txBox="1">
          <a:spLocks noChangeArrowheads="1"/>
        </xdr:cNvSpPr>
      </xdr:nvSpPr>
      <xdr:spPr>
        <a:xfrm>
          <a:off x="0" y="14954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85725" cy="171450"/>
    <xdr:sp fLocksText="0">
      <xdr:nvSpPr>
        <xdr:cNvPr id="9" name="Text Box 2"/>
        <xdr:cNvSpPr txBox="1">
          <a:spLocks noChangeArrowheads="1"/>
        </xdr:cNvSpPr>
      </xdr:nvSpPr>
      <xdr:spPr>
        <a:xfrm>
          <a:off x="0" y="14954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85725" cy="171450"/>
    <xdr:sp fLocksText="0">
      <xdr:nvSpPr>
        <xdr:cNvPr id="10" name="Text Box 3"/>
        <xdr:cNvSpPr txBox="1">
          <a:spLocks noChangeArrowheads="1"/>
        </xdr:cNvSpPr>
      </xdr:nvSpPr>
      <xdr:spPr>
        <a:xfrm>
          <a:off x="0" y="14954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85725" cy="171450"/>
    <xdr:sp fLocksText="0">
      <xdr:nvSpPr>
        <xdr:cNvPr id="11" name="Text Box 4"/>
        <xdr:cNvSpPr txBox="1">
          <a:spLocks noChangeArrowheads="1"/>
        </xdr:cNvSpPr>
      </xdr:nvSpPr>
      <xdr:spPr>
        <a:xfrm>
          <a:off x="0" y="14954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85725" cy="171450"/>
    <xdr:sp fLocksText="0">
      <xdr:nvSpPr>
        <xdr:cNvPr id="12" name="Text Box 5"/>
        <xdr:cNvSpPr txBox="1">
          <a:spLocks noChangeArrowheads="1"/>
        </xdr:cNvSpPr>
      </xdr:nvSpPr>
      <xdr:spPr>
        <a:xfrm>
          <a:off x="0" y="14954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85725" cy="171450"/>
    <xdr:sp fLocksText="0">
      <xdr:nvSpPr>
        <xdr:cNvPr id="13" name="Text Box 2"/>
        <xdr:cNvSpPr txBox="1">
          <a:spLocks noChangeArrowheads="1"/>
        </xdr:cNvSpPr>
      </xdr:nvSpPr>
      <xdr:spPr>
        <a:xfrm>
          <a:off x="0" y="14954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85725" cy="171450"/>
    <xdr:sp fLocksText="0">
      <xdr:nvSpPr>
        <xdr:cNvPr id="14" name="Text Box 3"/>
        <xdr:cNvSpPr txBox="1">
          <a:spLocks noChangeArrowheads="1"/>
        </xdr:cNvSpPr>
      </xdr:nvSpPr>
      <xdr:spPr>
        <a:xfrm>
          <a:off x="0" y="14954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85725" cy="171450"/>
    <xdr:sp fLocksText="0">
      <xdr:nvSpPr>
        <xdr:cNvPr id="15" name="Text Box 4"/>
        <xdr:cNvSpPr txBox="1">
          <a:spLocks noChangeArrowheads="1"/>
        </xdr:cNvSpPr>
      </xdr:nvSpPr>
      <xdr:spPr>
        <a:xfrm>
          <a:off x="0" y="14954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85725" cy="171450"/>
    <xdr:sp fLocksText="0">
      <xdr:nvSpPr>
        <xdr:cNvPr id="16" name="Text Box 5"/>
        <xdr:cNvSpPr txBox="1">
          <a:spLocks noChangeArrowheads="1"/>
        </xdr:cNvSpPr>
      </xdr:nvSpPr>
      <xdr:spPr>
        <a:xfrm>
          <a:off x="0" y="14954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17" name="Text Box 59"/>
        <xdr:cNvSpPr txBox="1">
          <a:spLocks noChangeArrowheads="1"/>
        </xdr:cNvSpPr>
      </xdr:nvSpPr>
      <xdr:spPr>
        <a:xfrm>
          <a:off x="3514725" y="14954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18" name="Text Box 60"/>
        <xdr:cNvSpPr txBox="1">
          <a:spLocks noChangeArrowheads="1"/>
        </xdr:cNvSpPr>
      </xdr:nvSpPr>
      <xdr:spPr>
        <a:xfrm>
          <a:off x="3514725" y="14954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19" name="Text Box 61"/>
        <xdr:cNvSpPr txBox="1">
          <a:spLocks noChangeArrowheads="1"/>
        </xdr:cNvSpPr>
      </xdr:nvSpPr>
      <xdr:spPr>
        <a:xfrm>
          <a:off x="3514725" y="14954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20" name="Text Box 62"/>
        <xdr:cNvSpPr txBox="1">
          <a:spLocks noChangeArrowheads="1"/>
        </xdr:cNvSpPr>
      </xdr:nvSpPr>
      <xdr:spPr>
        <a:xfrm>
          <a:off x="3514725" y="14954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85725" cy="171450"/>
    <xdr:sp fLocksText="0">
      <xdr:nvSpPr>
        <xdr:cNvPr id="21" name="Text Box 2"/>
        <xdr:cNvSpPr txBox="1">
          <a:spLocks noChangeArrowheads="1"/>
        </xdr:cNvSpPr>
      </xdr:nvSpPr>
      <xdr:spPr>
        <a:xfrm>
          <a:off x="0" y="14954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85725" cy="171450"/>
    <xdr:sp fLocksText="0">
      <xdr:nvSpPr>
        <xdr:cNvPr id="22" name="Text Box 3"/>
        <xdr:cNvSpPr txBox="1">
          <a:spLocks noChangeArrowheads="1"/>
        </xdr:cNvSpPr>
      </xdr:nvSpPr>
      <xdr:spPr>
        <a:xfrm>
          <a:off x="0" y="14954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85725" cy="171450"/>
    <xdr:sp fLocksText="0">
      <xdr:nvSpPr>
        <xdr:cNvPr id="23" name="Text Box 4"/>
        <xdr:cNvSpPr txBox="1">
          <a:spLocks noChangeArrowheads="1"/>
        </xdr:cNvSpPr>
      </xdr:nvSpPr>
      <xdr:spPr>
        <a:xfrm>
          <a:off x="0" y="14954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85725" cy="171450"/>
    <xdr:sp fLocksText="0">
      <xdr:nvSpPr>
        <xdr:cNvPr id="24" name="Text Box 5"/>
        <xdr:cNvSpPr txBox="1">
          <a:spLocks noChangeArrowheads="1"/>
        </xdr:cNvSpPr>
      </xdr:nvSpPr>
      <xdr:spPr>
        <a:xfrm>
          <a:off x="0" y="14954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85725" cy="171450"/>
    <xdr:sp fLocksText="0">
      <xdr:nvSpPr>
        <xdr:cNvPr id="25" name="Text Box 2"/>
        <xdr:cNvSpPr txBox="1">
          <a:spLocks noChangeArrowheads="1"/>
        </xdr:cNvSpPr>
      </xdr:nvSpPr>
      <xdr:spPr>
        <a:xfrm>
          <a:off x="0" y="14954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85725" cy="171450"/>
    <xdr:sp fLocksText="0">
      <xdr:nvSpPr>
        <xdr:cNvPr id="26" name="Text Box 3"/>
        <xdr:cNvSpPr txBox="1">
          <a:spLocks noChangeArrowheads="1"/>
        </xdr:cNvSpPr>
      </xdr:nvSpPr>
      <xdr:spPr>
        <a:xfrm>
          <a:off x="0" y="14954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85725" cy="171450"/>
    <xdr:sp fLocksText="0">
      <xdr:nvSpPr>
        <xdr:cNvPr id="27" name="Text Box 4"/>
        <xdr:cNvSpPr txBox="1">
          <a:spLocks noChangeArrowheads="1"/>
        </xdr:cNvSpPr>
      </xdr:nvSpPr>
      <xdr:spPr>
        <a:xfrm>
          <a:off x="0" y="14954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85725" cy="171450"/>
    <xdr:sp fLocksText="0">
      <xdr:nvSpPr>
        <xdr:cNvPr id="28" name="Text Box 5"/>
        <xdr:cNvSpPr txBox="1">
          <a:spLocks noChangeArrowheads="1"/>
        </xdr:cNvSpPr>
      </xdr:nvSpPr>
      <xdr:spPr>
        <a:xfrm>
          <a:off x="0" y="14954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85725" cy="171450"/>
    <xdr:sp fLocksText="0">
      <xdr:nvSpPr>
        <xdr:cNvPr id="29" name="Text Box 51"/>
        <xdr:cNvSpPr txBox="1">
          <a:spLocks noChangeArrowheads="1"/>
        </xdr:cNvSpPr>
      </xdr:nvSpPr>
      <xdr:spPr>
        <a:xfrm>
          <a:off x="0" y="14954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85725" cy="171450"/>
    <xdr:sp fLocksText="0">
      <xdr:nvSpPr>
        <xdr:cNvPr id="30" name="Text Box 52"/>
        <xdr:cNvSpPr txBox="1">
          <a:spLocks noChangeArrowheads="1"/>
        </xdr:cNvSpPr>
      </xdr:nvSpPr>
      <xdr:spPr>
        <a:xfrm>
          <a:off x="0" y="14954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85725" cy="171450"/>
    <xdr:sp fLocksText="0">
      <xdr:nvSpPr>
        <xdr:cNvPr id="31" name="Text Box 53"/>
        <xdr:cNvSpPr txBox="1">
          <a:spLocks noChangeArrowheads="1"/>
        </xdr:cNvSpPr>
      </xdr:nvSpPr>
      <xdr:spPr>
        <a:xfrm>
          <a:off x="0" y="14954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85725" cy="171450"/>
    <xdr:sp fLocksText="0">
      <xdr:nvSpPr>
        <xdr:cNvPr id="32" name="Text Box 54"/>
        <xdr:cNvSpPr txBox="1">
          <a:spLocks noChangeArrowheads="1"/>
        </xdr:cNvSpPr>
      </xdr:nvSpPr>
      <xdr:spPr>
        <a:xfrm>
          <a:off x="0" y="14954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33" name="Text Box 2"/>
        <xdr:cNvSpPr txBox="1">
          <a:spLocks noChangeArrowheads="1"/>
        </xdr:cNvSpPr>
      </xdr:nvSpPr>
      <xdr:spPr>
        <a:xfrm>
          <a:off x="3514725" y="14954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34" name="Text Box 3"/>
        <xdr:cNvSpPr txBox="1">
          <a:spLocks noChangeArrowheads="1"/>
        </xdr:cNvSpPr>
      </xdr:nvSpPr>
      <xdr:spPr>
        <a:xfrm>
          <a:off x="3514725" y="14954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35" name="Text Box 4"/>
        <xdr:cNvSpPr txBox="1">
          <a:spLocks noChangeArrowheads="1"/>
        </xdr:cNvSpPr>
      </xdr:nvSpPr>
      <xdr:spPr>
        <a:xfrm>
          <a:off x="3514725" y="14954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36" name="Text Box 5"/>
        <xdr:cNvSpPr txBox="1">
          <a:spLocks noChangeArrowheads="1"/>
        </xdr:cNvSpPr>
      </xdr:nvSpPr>
      <xdr:spPr>
        <a:xfrm>
          <a:off x="3514725" y="14954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37" name="Text Box 2"/>
        <xdr:cNvSpPr txBox="1">
          <a:spLocks noChangeArrowheads="1"/>
        </xdr:cNvSpPr>
      </xdr:nvSpPr>
      <xdr:spPr>
        <a:xfrm>
          <a:off x="3514725" y="14954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38" name="Text Box 3"/>
        <xdr:cNvSpPr txBox="1">
          <a:spLocks noChangeArrowheads="1"/>
        </xdr:cNvSpPr>
      </xdr:nvSpPr>
      <xdr:spPr>
        <a:xfrm>
          <a:off x="3514725" y="14954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39" name="Text Box 4"/>
        <xdr:cNvSpPr txBox="1">
          <a:spLocks noChangeArrowheads="1"/>
        </xdr:cNvSpPr>
      </xdr:nvSpPr>
      <xdr:spPr>
        <a:xfrm>
          <a:off x="3514725" y="14954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40" name="Text Box 5"/>
        <xdr:cNvSpPr txBox="1">
          <a:spLocks noChangeArrowheads="1"/>
        </xdr:cNvSpPr>
      </xdr:nvSpPr>
      <xdr:spPr>
        <a:xfrm>
          <a:off x="3514725" y="14954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41" name="Text Box 51"/>
        <xdr:cNvSpPr txBox="1">
          <a:spLocks noChangeArrowheads="1"/>
        </xdr:cNvSpPr>
      </xdr:nvSpPr>
      <xdr:spPr>
        <a:xfrm>
          <a:off x="3514725" y="14954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42" name="Text Box 52"/>
        <xdr:cNvSpPr txBox="1">
          <a:spLocks noChangeArrowheads="1"/>
        </xdr:cNvSpPr>
      </xdr:nvSpPr>
      <xdr:spPr>
        <a:xfrm>
          <a:off x="3514725" y="14954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43" name="Text Box 53"/>
        <xdr:cNvSpPr txBox="1">
          <a:spLocks noChangeArrowheads="1"/>
        </xdr:cNvSpPr>
      </xdr:nvSpPr>
      <xdr:spPr>
        <a:xfrm>
          <a:off x="3514725" y="14954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44" name="Text Box 54"/>
        <xdr:cNvSpPr txBox="1">
          <a:spLocks noChangeArrowheads="1"/>
        </xdr:cNvSpPr>
      </xdr:nvSpPr>
      <xdr:spPr>
        <a:xfrm>
          <a:off x="3514725" y="14954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5725" cy="171450"/>
    <xdr:sp fLocksText="0">
      <xdr:nvSpPr>
        <xdr:cNvPr id="45" name="Text Box 59"/>
        <xdr:cNvSpPr txBox="1">
          <a:spLocks noChangeArrowheads="1"/>
        </xdr:cNvSpPr>
      </xdr:nvSpPr>
      <xdr:spPr>
        <a:xfrm>
          <a:off x="4219575" y="14954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5725" cy="171450"/>
    <xdr:sp fLocksText="0">
      <xdr:nvSpPr>
        <xdr:cNvPr id="46" name="Text Box 60"/>
        <xdr:cNvSpPr txBox="1">
          <a:spLocks noChangeArrowheads="1"/>
        </xdr:cNvSpPr>
      </xdr:nvSpPr>
      <xdr:spPr>
        <a:xfrm>
          <a:off x="4219575" y="14954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5725" cy="171450"/>
    <xdr:sp fLocksText="0">
      <xdr:nvSpPr>
        <xdr:cNvPr id="47" name="Text Box 61"/>
        <xdr:cNvSpPr txBox="1">
          <a:spLocks noChangeArrowheads="1"/>
        </xdr:cNvSpPr>
      </xdr:nvSpPr>
      <xdr:spPr>
        <a:xfrm>
          <a:off x="4219575" y="14954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5725" cy="171450"/>
    <xdr:sp fLocksText="0">
      <xdr:nvSpPr>
        <xdr:cNvPr id="48" name="Text Box 62"/>
        <xdr:cNvSpPr txBox="1">
          <a:spLocks noChangeArrowheads="1"/>
        </xdr:cNvSpPr>
      </xdr:nvSpPr>
      <xdr:spPr>
        <a:xfrm>
          <a:off x="4219575" y="14954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5725" cy="171450"/>
    <xdr:sp fLocksText="0">
      <xdr:nvSpPr>
        <xdr:cNvPr id="49" name="Text Box 2"/>
        <xdr:cNvSpPr txBox="1">
          <a:spLocks noChangeArrowheads="1"/>
        </xdr:cNvSpPr>
      </xdr:nvSpPr>
      <xdr:spPr>
        <a:xfrm>
          <a:off x="4219575" y="14954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5725" cy="171450"/>
    <xdr:sp fLocksText="0">
      <xdr:nvSpPr>
        <xdr:cNvPr id="50" name="Text Box 3"/>
        <xdr:cNvSpPr txBox="1">
          <a:spLocks noChangeArrowheads="1"/>
        </xdr:cNvSpPr>
      </xdr:nvSpPr>
      <xdr:spPr>
        <a:xfrm>
          <a:off x="4219575" y="14954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5725" cy="171450"/>
    <xdr:sp fLocksText="0">
      <xdr:nvSpPr>
        <xdr:cNvPr id="51" name="Text Box 4"/>
        <xdr:cNvSpPr txBox="1">
          <a:spLocks noChangeArrowheads="1"/>
        </xdr:cNvSpPr>
      </xdr:nvSpPr>
      <xdr:spPr>
        <a:xfrm>
          <a:off x="4219575" y="14954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5725" cy="171450"/>
    <xdr:sp fLocksText="0">
      <xdr:nvSpPr>
        <xdr:cNvPr id="52" name="Text Box 5"/>
        <xdr:cNvSpPr txBox="1">
          <a:spLocks noChangeArrowheads="1"/>
        </xdr:cNvSpPr>
      </xdr:nvSpPr>
      <xdr:spPr>
        <a:xfrm>
          <a:off x="4219575" y="14954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5725" cy="171450"/>
    <xdr:sp fLocksText="0">
      <xdr:nvSpPr>
        <xdr:cNvPr id="53" name="Text Box 2"/>
        <xdr:cNvSpPr txBox="1">
          <a:spLocks noChangeArrowheads="1"/>
        </xdr:cNvSpPr>
      </xdr:nvSpPr>
      <xdr:spPr>
        <a:xfrm>
          <a:off x="4219575" y="14954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5725" cy="171450"/>
    <xdr:sp fLocksText="0">
      <xdr:nvSpPr>
        <xdr:cNvPr id="54" name="Text Box 3"/>
        <xdr:cNvSpPr txBox="1">
          <a:spLocks noChangeArrowheads="1"/>
        </xdr:cNvSpPr>
      </xdr:nvSpPr>
      <xdr:spPr>
        <a:xfrm>
          <a:off x="4219575" y="14954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5725" cy="171450"/>
    <xdr:sp fLocksText="0">
      <xdr:nvSpPr>
        <xdr:cNvPr id="55" name="Text Box 4"/>
        <xdr:cNvSpPr txBox="1">
          <a:spLocks noChangeArrowheads="1"/>
        </xdr:cNvSpPr>
      </xdr:nvSpPr>
      <xdr:spPr>
        <a:xfrm>
          <a:off x="4219575" y="14954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5725" cy="171450"/>
    <xdr:sp fLocksText="0">
      <xdr:nvSpPr>
        <xdr:cNvPr id="56" name="Text Box 5"/>
        <xdr:cNvSpPr txBox="1">
          <a:spLocks noChangeArrowheads="1"/>
        </xdr:cNvSpPr>
      </xdr:nvSpPr>
      <xdr:spPr>
        <a:xfrm>
          <a:off x="4219575" y="14954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5725" cy="171450"/>
    <xdr:sp fLocksText="0">
      <xdr:nvSpPr>
        <xdr:cNvPr id="57" name="Text Box 51"/>
        <xdr:cNvSpPr txBox="1">
          <a:spLocks noChangeArrowheads="1"/>
        </xdr:cNvSpPr>
      </xdr:nvSpPr>
      <xdr:spPr>
        <a:xfrm>
          <a:off x="4219575" y="14954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5725" cy="171450"/>
    <xdr:sp fLocksText="0">
      <xdr:nvSpPr>
        <xdr:cNvPr id="58" name="Text Box 52"/>
        <xdr:cNvSpPr txBox="1">
          <a:spLocks noChangeArrowheads="1"/>
        </xdr:cNvSpPr>
      </xdr:nvSpPr>
      <xdr:spPr>
        <a:xfrm>
          <a:off x="4219575" y="14954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5725" cy="171450"/>
    <xdr:sp fLocksText="0">
      <xdr:nvSpPr>
        <xdr:cNvPr id="59" name="Text Box 53"/>
        <xdr:cNvSpPr txBox="1">
          <a:spLocks noChangeArrowheads="1"/>
        </xdr:cNvSpPr>
      </xdr:nvSpPr>
      <xdr:spPr>
        <a:xfrm>
          <a:off x="4219575" y="14954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5725" cy="171450"/>
    <xdr:sp fLocksText="0">
      <xdr:nvSpPr>
        <xdr:cNvPr id="60" name="Text Box 54"/>
        <xdr:cNvSpPr txBox="1">
          <a:spLocks noChangeArrowheads="1"/>
        </xdr:cNvSpPr>
      </xdr:nvSpPr>
      <xdr:spPr>
        <a:xfrm>
          <a:off x="4219575" y="14954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5725" cy="171450"/>
    <xdr:sp fLocksText="0">
      <xdr:nvSpPr>
        <xdr:cNvPr id="61" name="Text Box 59"/>
        <xdr:cNvSpPr txBox="1">
          <a:spLocks noChangeArrowheads="1"/>
        </xdr:cNvSpPr>
      </xdr:nvSpPr>
      <xdr:spPr>
        <a:xfrm>
          <a:off x="4953000" y="14954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5725" cy="171450"/>
    <xdr:sp fLocksText="0">
      <xdr:nvSpPr>
        <xdr:cNvPr id="62" name="Text Box 60"/>
        <xdr:cNvSpPr txBox="1">
          <a:spLocks noChangeArrowheads="1"/>
        </xdr:cNvSpPr>
      </xdr:nvSpPr>
      <xdr:spPr>
        <a:xfrm>
          <a:off x="4953000" y="14954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5725" cy="171450"/>
    <xdr:sp fLocksText="0">
      <xdr:nvSpPr>
        <xdr:cNvPr id="63" name="Text Box 61"/>
        <xdr:cNvSpPr txBox="1">
          <a:spLocks noChangeArrowheads="1"/>
        </xdr:cNvSpPr>
      </xdr:nvSpPr>
      <xdr:spPr>
        <a:xfrm>
          <a:off x="4953000" y="14954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5725" cy="171450"/>
    <xdr:sp fLocksText="0">
      <xdr:nvSpPr>
        <xdr:cNvPr id="64" name="Text Box 62"/>
        <xdr:cNvSpPr txBox="1">
          <a:spLocks noChangeArrowheads="1"/>
        </xdr:cNvSpPr>
      </xdr:nvSpPr>
      <xdr:spPr>
        <a:xfrm>
          <a:off x="4953000" y="14954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5725" cy="171450"/>
    <xdr:sp fLocksText="0">
      <xdr:nvSpPr>
        <xdr:cNvPr id="65" name="Text Box 2"/>
        <xdr:cNvSpPr txBox="1">
          <a:spLocks noChangeArrowheads="1"/>
        </xdr:cNvSpPr>
      </xdr:nvSpPr>
      <xdr:spPr>
        <a:xfrm>
          <a:off x="4953000" y="14954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5725" cy="171450"/>
    <xdr:sp fLocksText="0">
      <xdr:nvSpPr>
        <xdr:cNvPr id="66" name="Text Box 3"/>
        <xdr:cNvSpPr txBox="1">
          <a:spLocks noChangeArrowheads="1"/>
        </xdr:cNvSpPr>
      </xdr:nvSpPr>
      <xdr:spPr>
        <a:xfrm>
          <a:off x="4953000" y="14954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5725" cy="171450"/>
    <xdr:sp fLocksText="0">
      <xdr:nvSpPr>
        <xdr:cNvPr id="67" name="Text Box 4"/>
        <xdr:cNvSpPr txBox="1">
          <a:spLocks noChangeArrowheads="1"/>
        </xdr:cNvSpPr>
      </xdr:nvSpPr>
      <xdr:spPr>
        <a:xfrm>
          <a:off x="4953000" y="14954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5725" cy="171450"/>
    <xdr:sp fLocksText="0">
      <xdr:nvSpPr>
        <xdr:cNvPr id="68" name="Text Box 5"/>
        <xdr:cNvSpPr txBox="1">
          <a:spLocks noChangeArrowheads="1"/>
        </xdr:cNvSpPr>
      </xdr:nvSpPr>
      <xdr:spPr>
        <a:xfrm>
          <a:off x="4953000" y="14954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5725" cy="171450"/>
    <xdr:sp fLocksText="0">
      <xdr:nvSpPr>
        <xdr:cNvPr id="69" name="Text Box 2"/>
        <xdr:cNvSpPr txBox="1">
          <a:spLocks noChangeArrowheads="1"/>
        </xdr:cNvSpPr>
      </xdr:nvSpPr>
      <xdr:spPr>
        <a:xfrm>
          <a:off x="4953000" y="14954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5725" cy="171450"/>
    <xdr:sp fLocksText="0">
      <xdr:nvSpPr>
        <xdr:cNvPr id="70" name="Text Box 3"/>
        <xdr:cNvSpPr txBox="1">
          <a:spLocks noChangeArrowheads="1"/>
        </xdr:cNvSpPr>
      </xdr:nvSpPr>
      <xdr:spPr>
        <a:xfrm>
          <a:off x="4953000" y="14954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5725" cy="171450"/>
    <xdr:sp fLocksText="0">
      <xdr:nvSpPr>
        <xdr:cNvPr id="71" name="Text Box 4"/>
        <xdr:cNvSpPr txBox="1">
          <a:spLocks noChangeArrowheads="1"/>
        </xdr:cNvSpPr>
      </xdr:nvSpPr>
      <xdr:spPr>
        <a:xfrm>
          <a:off x="4953000" y="14954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5725" cy="171450"/>
    <xdr:sp fLocksText="0">
      <xdr:nvSpPr>
        <xdr:cNvPr id="72" name="Text Box 5"/>
        <xdr:cNvSpPr txBox="1">
          <a:spLocks noChangeArrowheads="1"/>
        </xdr:cNvSpPr>
      </xdr:nvSpPr>
      <xdr:spPr>
        <a:xfrm>
          <a:off x="4953000" y="14954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5725" cy="171450"/>
    <xdr:sp fLocksText="0">
      <xdr:nvSpPr>
        <xdr:cNvPr id="73" name="Text Box 51"/>
        <xdr:cNvSpPr txBox="1">
          <a:spLocks noChangeArrowheads="1"/>
        </xdr:cNvSpPr>
      </xdr:nvSpPr>
      <xdr:spPr>
        <a:xfrm>
          <a:off x="4953000" y="14954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5725" cy="171450"/>
    <xdr:sp fLocksText="0">
      <xdr:nvSpPr>
        <xdr:cNvPr id="74" name="Text Box 52"/>
        <xdr:cNvSpPr txBox="1">
          <a:spLocks noChangeArrowheads="1"/>
        </xdr:cNvSpPr>
      </xdr:nvSpPr>
      <xdr:spPr>
        <a:xfrm>
          <a:off x="4953000" y="14954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5725" cy="171450"/>
    <xdr:sp fLocksText="0">
      <xdr:nvSpPr>
        <xdr:cNvPr id="75" name="Text Box 53"/>
        <xdr:cNvSpPr txBox="1">
          <a:spLocks noChangeArrowheads="1"/>
        </xdr:cNvSpPr>
      </xdr:nvSpPr>
      <xdr:spPr>
        <a:xfrm>
          <a:off x="4953000" y="14954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5725" cy="171450"/>
    <xdr:sp fLocksText="0">
      <xdr:nvSpPr>
        <xdr:cNvPr id="76" name="Text Box 54"/>
        <xdr:cNvSpPr txBox="1">
          <a:spLocks noChangeArrowheads="1"/>
        </xdr:cNvSpPr>
      </xdr:nvSpPr>
      <xdr:spPr>
        <a:xfrm>
          <a:off x="4953000" y="14954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8"/>
  <sheetViews>
    <sheetView tabSelected="1" zoomScalePageLayoutView="0" workbookViewId="0" topLeftCell="A1">
      <selection activeCell="D38" sqref="D38"/>
    </sheetView>
  </sheetViews>
  <sheetFormatPr defaultColWidth="9.00390625" defaultRowHeight="12.75"/>
  <cols>
    <col min="1" max="1" width="39.25390625" style="0" customWidth="1"/>
    <col min="2" max="2" width="6.875" style="0" customWidth="1"/>
    <col min="3" max="3" width="9.25390625" style="0" bestFit="1" customWidth="1"/>
    <col min="4" max="4" width="9.625" style="0" bestFit="1" customWidth="1"/>
    <col min="5" max="5" width="9.25390625" style="0" bestFit="1" customWidth="1"/>
    <col min="6" max="6" width="7.75390625" style="0" customWidth="1"/>
    <col min="7" max="7" width="9.25390625" style="0" bestFit="1" customWidth="1"/>
  </cols>
  <sheetData>
    <row r="1" spans="1:7" ht="36.75" customHeight="1">
      <c r="A1" s="43" t="s">
        <v>65</v>
      </c>
      <c r="B1" s="43"/>
      <c r="C1" s="43"/>
      <c r="D1" s="43"/>
      <c r="E1" s="43"/>
      <c r="F1" s="43"/>
      <c r="G1" s="43"/>
    </row>
    <row r="2" spans="1:7" ht="52.5">
      <c r="A2" s="3" t="s">
        <v>6</v>
      </c>
      <c r="B2" s="4" t="s">
        <v>7</v>
      </c>
      <c r="C2" s="5" t="s">
        <v>61</v>
      </c>
      <c r="D2" s="5" t="s">
        <v>62</v>
      </c>
      <c r="E2" s="5" t="s">
        <v>8</v>
      </c>
      <c r="F2" s="5" t="s">
        <v>9</v>
      </c>
      <c r="G2" s="5" t="s">
        <v>64</v>
      </c>
    </row>
    <row r="3" spans="1:7" ht="28.5">
      <c r="A3" s="2" t="s">
        <v>3</v>
      </c>
      <c r="B3" s="4"/>
      <c r="C3" s="5"/>
      <c r="D3" s="38">
        <v>18019</v>
      </c>
      <c r="E3" s="5"/>
      <c r="F3" s="5"/>
      <c r="G3" s="5"/>
    </row>
    <row r="4" spans="1:7" ht="14.25">
      <c r="A4" s="6" t="s">
        <v>10</v>
      </c>
      <c r="B4" s="6"/>
      <c r="C4" s="7">
        <f>C5+C11</f>
        <v>65888.49999999999</v>
      </c>
      <c r="D4" s="7">
        <f>D5+D11</f>
        <v>12935.7</v>
      </c>
      <c r="E4" s="7">
        <v>100</v>
      </c>
      <c r="F4" s="8">
        <f aca="true" t="shared" si="0" ref="F4:F12">D4/C4*100</f>
        <v>19.632712840632287</v>
      </c>
      <c r="G4" s="9">
        <f>C4-D4</f>
        <v>52952.79999999999</v>
      </c>
    </row>
    <row r="5" spans="1:7" ht="25.5">
      <c r="A5" s="10" t="s">
        <v>11</v>
      </c>
      <c r="B5" s="10">
        <v>10000</v>
      </c>
      <c r="C5" s="11">
        <f>C6+C7+C8+C9+C10</f>
        <v>56639.69999999999</v>
      </c>
      <c r="D5" s="11">
        <f>D6+D7+D8+D9+D10</f>
        <v>10647.9</v>
      </c>
      <c r="E5" s="11">
        <f>D5/D4*100</f>
        <v>82.31406108675989</v>
      </c>
      <c r="F5" s="8">
        <f t="shared" si="0"/>
        <v>18.79935804744729</v>
      </c>
      <c r="G5" s="9">
        <f aca="true" t="shared" si="1" ref="G5:G12">C5-D5</f>
        <v>45991.79999999999</v>
      </c>
    </row>
    <row r="6" spans="1:7" ht="14.25">
      <c r="A6" s="10" t="s">
        <v>12</v>
      </c>
      <c r="B6" s="10">
        <v>10500</v>
      </c>
      <c r="C6" s="11">
        <v>36736.6</v>
      </c>
      <c r="D6" s="11">
        <v>8932.8</v>
      </c>
      <c r="E6" s="11">
        <f>D6/D4*100</f>
        <v>69.05540480994456</v>
      </c>
      <c r="F6" s="8">
        <f t="shared" si="0"/>
        <v>24.31580494656555</v>
      </c>
      <c r="G6" s="9">
        <f t="shared" si="1"/>
        <v>27803.8</v>
      </c>
    </row>
    <row r="7" spans="1:7" ht="14.25">
      <c r="A7" s="10" t="s">
        <v>13</v>
      </c>
      <c r="B7" s="10">
        <v>10600</v>
      </c>
      <c r="C7" s="11">
        <v>17741.3</v>
      </c>
      <c r="D7" s="11">
        <v>1016</v>
      </c>
      <c r="E7" s="11">
        <f>D7/D4*100</f>
        <v>7.854232859450977</v>
      </c>
      <c r="F7" s="8">
        <f t="shared" si="0"/>
        <v>5.726750576338826</v>
      </c>
      <c r="G7" s="9">
        <f t="shared" si="1"/>
        <v>16725.3</v>
      </c>
    </row>
    <row r="8" spans="1:7" ht="38.25">
      <c r="A8" s="10" t="s">
        <v>14</v>
      </c>
      <c r="B8" s="10">
        <v>11300</v>
      </c>
      <c r="C8" s="11">
        <v>55.2</v>
      </c>
      <c r="D8" s="11">
        <v>0</v>
      </c>
      <c r="E8" s="11">
        <f>D8/D4*100</f>
        <v>0</v>
      </c>
      <c r="F8" s="8">
        <f t="shared" si="0"/>
        <v>0</v>
      </c>
      <c r="G8" s="9">
        <f t="shared" si="1"/>
        <v>55.2</v>
      </c>
    </row>
    <row r="9" spans="1:7" ht="25.5">
      <c r="A9" s="10" t="s">
        <v>15</v>
      </c>
      <c r="B9" s="10">
        <v>11600</v>
      </c>
      <c r="C9" s="11">
        <v>2106.6</v>
      </c>
      <c r="D9" s="11">
        <v>719.2</v>
      </c>
      <c r="E9" s="11">
        <f>D9/D4*100</f>
        <v>5.559807354839707</v>
      </c>
      <c r="F9" s="8">
        <f t="shared" si="0"/>
        <v>34.1403208962309</v>
      </c>
      <c r="G9" s="9">
        <f t="shared" si="1"/>
        <v>1387.3999999999999</v>
      </c>
    </row>
    <row r="10" spans="1:7" ht="14.25">
      <c r="A10" s="10" t="s">
        <v>16</v>
      </c>
      <c r="B10" s="10">
        <v>11700</v>
      </c>
      <c r="C10" s="11">
        <v>0</v>
      </c>
      <c r="D10" s="11">
        <v>-20.1</v>
      </c>
      <c r="E10" s="11">
        <f>D10/D4*100</f>
        <v>-0.1553839374753589</v>
      </c>
      <c r="F10" s="8"/>
      <c r="G10" s="9">
        <f t="shared" si="1"/>
        <v>20.1</v>
      </c>
    </row>
    <row r="11" spans="1:7" ht="14.25">
      <c r="A11" s="10" t="s">
        <v>17</v>
      </c>
      <c r="B11" s="10">
        <v>20000</v>
      </c>
      <c r="C11" s="8">
        <f>C12</f>
        <v>9248.8</v>
      </c>
      <c r="D11" s="8">
        <f>D12</f>
        <v>2287.8</v>
      </c>
      <c r="E11" s="11">
        <f>D11/D4*100</f>
        <v>17.685938913240104</v>
      </c>
      <c r="F11" s="8">
        <f t="shared" si="0"/>
        <v>24.73618199117724</v>
      </c>
      <c r="G11" s="9">
        <f t="shared" si="1"/>
        <v>6960.999999999999</v>
      </c>
    </row>
    <row r="12" spans="1:7" ht="38.25">
      <c r="A12" s="12" t="s">
        <v>18</v>
      </c>
      <c r="B12" s="12">
        <v>20200</v>
      </c>
      <c r="C12" s="8">
        <v>9248.8</v>
      </c>
      <c r="D12" s="8">
        <v>2287.8</v>
      </c>
      <c r="E12" s="11">
        <f>D12/D4*100</f>
        <v>17.685938913240104</v>
      </c>
      <c r="F12" s="8">
        <f t="shared" si="0"/>
        <v>24.73618199117724</v>
      </c>
      <c r="G12" s="9">
        <f t="shared" si="1"/>
        <v>6960.999999999999</v>
      </c>
    </row>
    <row r="13" spans="1:7" ht="14.25">
      <c r="A13" s="2" t="s">
        <v>60</v>
      </c>
      <c r="B13" s="37"/>
      <c r="C13" s="37"/>
      <c r="D13" s="37"/>
      <c r="E13" s="37"/>
      <c r="F13" s="37"/>
      <c r="G13" s="37"/>
    </row>
    <row r="14" spans="1:7" ht="14.25">
      <c r="A14" s="13" t="s">
        <v>20</v>
      </c>
      <c r="B14" s="14" t="s">
        <v>19</v>
      </c>
      <c r="C14" s="15">
        <f>C15+C16+C17+C18+C19</f>
        <v>18637.7</v>
      </c>
      <c r="D14" s="15">
        <f>D15+D16+D17+D18+D19</f>
        <v>4122.9</v>
      </c>
      <c r="E14" s="23">
        <f>D14/D36*100</f>
        <v>44.77276429385894</v>
      </c>
      <c r="F14" s="39">
        <f>D14/C14*100</f>
        <v>22.12129179029601</v>
      </c>
      <c r="G14" s="9">
        <f>C14-D14</f>
        <v>14514.800000000001</v>
      </c>
    </row>
    <row r="15" spans="1:7" ht="36">
      <c r="A15" s="16" t="s">
        <v>21</v>
      </c>
      <c r="B15" s="17" t="s">
        <v>22</v>
      </c>
      <c r="C15" s="18">
        <v>1325.8</v>
      </c>
      <c r="D15" s="18">
        <v>330.9</v>
      </c>
      <c r="E15" s="23">
        <f>D15/D36*100</f>
        <v>3.5934191236357718</v>
      </c>
      <c r="F15" s="40">
        <f>D15/C15*100</f>
        <v>24.95851561321466</v>
      </c>
      <c r="G15" s="9">
        <f aca="true" t="shared" si="2" ref="G15:G22">C15-D15</f>
        <v>994.9</v>
      </c>
    </row>
    <row r="16" spans="1:7" ht="48">
      <c r="A16" s="16" t="s">
        <v>23</v>
      </c>
      <c r="B16" s="17" t="s">
        <v>24</v>
      </c>
      <c r="C16" s="19">
        <v>2823.6</v>
      </c>
      <c r="D16" s="19">
        <v>699.6</v>
      </c>
      <c r="E16" s="23">
        <f>D16/D36*100</f>
        <v>7.597328555139275</v>
      </c>
      <c r="F16" s="40">
        <f>D16/C16*100</f>
        <v>24.77688057798555</v>
      </c>
      <c r="G16" s="9">
        <f t="shared" si="2"/>
        <v>2124</v>
      </c>
    </row>
    <row r="17" spans="1:7" ht="48">
      <c r="A17" s="16" t="s">
        <v>25</v>
      </c>
      <c r="B17" s="17" t="s">
        <v>26</v>
      </c>
      <c r="C17" s="19">
        <v>14132.5</v>
      </c>
      <c r="D17" s="19">
        <v>3092.4</v>
      </c>
      <c r="E17" s="23">
        <f>D17/D36*100</f>
        <v>33.5820166150839</v>
      </c>
      <c r="F17" s="40">
        <f>D17/C17*100</f>
        <v>21.881478860781886</v>
      </c>
      <c r="G17" s="9">
        <f t="shared" si="2"/>
        <v>11040.1</v>
      </c>
    </row>
    <row r="18" spans="1:7" ht="15">
      <c r="A18" s="16" t="s">
        <v>27</v>
      </c>
      <c r="B18" s="20" t="s">
        <v>28</v>
      </c>
      <c r="C18" s="19">
        <v>100</v>
      </c>
      <c r="D18" s="19">
        <v>0</v>
      </c>
      <c r="E18" s="23">
        <f>D18/D36*100</f>
        <v>0</v>
      </c>
      <c r="F18" s="40">
        <f aca="true" t="shared" si="3" ref="F18:F35">D18/C18*100</f>
        <v>0</v>
      </c>
      <c r="G18" s="9">
        <f t="shared" si="2"/>
        <v>100</v>
      </c>
    </row>
    <row r="19" spans="1:7" ht="15">
      <c r="A19" s="16" t="s">
        <v>29</v>
      </c>
      <c r="B19" s="20" t="s">
        <v>30</v>
      </c>
      <c r="C19" s="19">
        <v>255.8</v>
      </c>
      <c r="D19" s="19">
        <v>0</v>
      </c>
      <c r="E19" s="23">
        <f>D19/D36*100</f>
        <v>0</v>
      </c>
      <c r="F19" s="40">
        <f t="shared" si="3"/>
        <v>0</v>
      </c>
      <c r="G19" s="9">
        <f t="shared" si="2"/>
        <v>255.8</v>
      </c>
    </row>
    <row r="20" spans="1:7" ht="24">
      <c r="A20" s="13" t="s">
        <v>31</v>
      </c>
      <c r="B20" s="21" t="s">
        <v>32</v>
      </c>
      <c r="C20" s="22">
        <v>98.1</v>
      </c>
      <c r="D20" s="22">
        <v>0</v>
      </c>
      <c r="E20" s="23">
        <f>D20/D36*100</f>
        <v>0</v>
      </c>
      <c r="F20" s="39">
        <f t="shared" si="3"/>
        <v>0</v>
      </c>
      <c r="G20" s="9">
        <f t="shared" si="2"/>
        <v>98.1</v>
      </c>
    </row>
    <row r="21" spans="1:7" ht="14.25">
      <c r="A21" s="13" t="s">
        <v>33</v>
      </c>
      <c r="B21" s="14" t="s">
        <v>34</v>
      </c>
      <c r="C21" s="23">
        <f>C22+C23</f>
        <v>485.2</v>
      </c>
      <c r="D21" s="23">
        <f>D22+D23</f>
        <v>0</v>
      </c>
      <c r="E21" s="23">
        <f>D21/D36*100</f>
        <v>0</v>
      </c>
      <c r="F21" s="39">
        <f t="shared" si="3"/>
        <v>0</v>
      </c>
      <c r="G21" s="9">
        <f t="shared" si="2"/>
        <v>485.2</v>
      </c>
    </row>
    <row r="22" spans="1:7" ht="15">
      <c r="A22" s="16" t="s">
        <v>35</v>
      </c>
      <c r="B22" s="17" t="s">
        <v>36</v>
      </c>
      <c r="C22" s="19">
        <v>340.2</v>
      </c>
      <c r="D22" s="19">
        <v>0</v>
      </c>
      <c r="E22" s="23">
        <f>D22/D36*100</f>
        <v>0</v>
      </c>
      <c r="F22" s="40">
        <f t="shared" si="3"/>
        <v>0</v>
      </c>
      <c r="G22" s="9">
        <f t="shared" si="2"/>
        <v>340.2</v>
      </c>
    </row>
    <row r="23" spans="1:7" ht="24">
      <c r="A23" s="16" t="s">
        <v>37</v>
      </c>
      <c r="B23" s="24" t="s">
        <v>38</v>
      </c>
      <c r="C23" s="19">
        <v>145</v>
      </c>
      <c r="D23" s="19">
        <v>0</v>
      </c>
      <c r="E23" s="23">
        <f>D23/D36*100</f>
        <v>0</v>
      </c>
      <c r="F23" s="40">
        <f t="shared" si="3"/>
        <v>0</v>
      </c>
      <c r="G23" s="9">
        <f>C23-D23</f>
        <v>145</v>
      </c>
    </row>
    <row r="24" spans="1:7" ht="24">
      <c r="A24" s="13" t="s">
        <v>0</v>
      </c>
      <c r="B24" s="14" t="s">
        <v>39</v>
      </c>
      <c r="C24" s="23">
        <f>C25+C26</f>
        <v>32742.5</v>
      </c>
      <c r="D24" s="23">
        <f>D25+D26</f>
        <v>949.4000000000001</v>
      </c>
      <c r="E24" s="23">
        <f>D24/D36*100</f>
        <v>10.310039637291636</v>
      </c>
      <c r="F24" s="39">
        <f t="shared" si="3"/>
        <v>2.8995953271741626</v>
      </c>
      <c r="G24" s="9">
        <f aca="true" t="shared" si="4" ref="G24:G31">C24-D24</f>
        <v>31793.1</v>
      </c>
    </row>
    <row r="25" spans="1:7" ht="15">
      <c r="A25" s="16" t="s">
        <v>40</v>
      </c>
      <c r="B25" s="20" t="s">
        <v>41</v>
      </c>
      <c r="C25" s="19">
        <v>26142.1</v>
      </c>
      <c r="D25" s="19">
        <v>149.8</v>
      </c>
      <c r="E25" s="23">
        <f>D25/D36*100</f>
        <v>1.626757886735082</v>
      </c>
      <c r="F25" s="40">
        <f t="shared" si="3"/>
        <v>0.5730220602017436</v>
      </c>
      <c r="G25" s="9">
        <f t="shared" si="4"/>
        <v>25992.3</v>
      </c>
    </row>
    <row r="26" spans="1:7" ht="24">
      <c r="A26" s="16" t="s">
        <v>42</v>
      </c>
      <c r="B26" s="25" t="s">
        <v>43</v>
      </c>
      <c r="C26" s="19">
        <v>6600.4</v>
      </c>
      <c r="D26" s="19">
        <v>799.6</v>
      </c>
      <c r="E26" s="23">
        <f>D26/D36*100</f>
        <v>8.683281750556553</v>
      </c>
      <c r="F26" s="40">
        <f t="shared" si="3"/>
        <v>12.114417308041938</v>
      </c>
      <c r="G26" s="9">
        <f t="shared" si="4"/>
        <v>5800.799999999999</v>
      </c>
    </row>
    <row r="27" spans="1:7" ht="14.25">
      <c r="A27" s="13" t="s">
        <v>4</v>
      </c>
      <c r="B27" s="14" t="s">
        <v>44</v>
      </c>
      <c r="C27" s="23">
        <f>C29+C28</f>
        <v>904.8</v>
      </c>
      <c r="D27" s="23">
        <f>D29+D28</f>
        <v>147</v>
      </c>
      <c r="E27" s="23">
        <f>D27/D36*100</f>
        <v>1.5963511972633984</v>
      </c>
      <c r="F27" s="39">
        <f t="shared" si="3"/>
        <v>16.246684350132625</v>
      </c>
      <c r="G27" s="9">
        <f t="shared" si="4"/>
        <v>757.8</v>
      </c>
    </row>
    <row r="28" spans="1:7" ht="24">
      <c r="A28" s="16" t="s">
        <v>45</v>
      </c>
      <c r="B28" s="17" t="s">
        <v>46</v>
      </c>
      <c r="C28" s="19">
        <v>250</v>
      </c>
      <c r="D28" s="19">
        <v>27</v>
      </c>
      <c r="E28" s="23">
        <f>D28/D36*100</f>
        <v>0.29320736276266496</v>
      </c>
      <c r="F28" s="40">
        <f t="shared" si="3"/>
        <v>10.8</v>
      </c>
      <c r="G28" s="9">
        <f t="shared" si="4"/>
        <v>223</v>
      </c>
    </row>
    <row r="29" spans="1:7" ht="15">
      <c r="A29" s="16" t="s">
        <v>47</v>
      </c>
      <c r="B29" s="17" t="s">
        <v>48</v>
      </c>
      <c r="C29" s="19">
        <v>654.8</v>
      </c>
      <c r="D29" s="19">
        <v>120</v>
      </c>
      <c r="E29" s="23">
        <f>D29/D36*100</f>
        <v>1.3031438345007333</v>
      </c>
      <c r="F29" s="40">
        <f t="shared" si="3"/>
        <v>18.326206475259625</v>
      </c>
      <c r="G29" s="9">
        <f t="shared" si="4"/>
        <v>534.8</v>
      </c>
    </row>
    <row r="30" spans="1:7" ht="14.25">
      <c r="A30" s="13" t="s">
        <v>1</v>
      </c>
      <c r="B30" s="14" t="s">
        <v>49</v>
      </c>
      <c r="C30" s="22">
        <v>9293.8</v>
      </c>
      <c r="D30" s="22">
        <v>1657</v>
      </c>
      <c r="E30" s="23">
        <f>D30/D36*100</f>
        <v>17.994244448064293</v>
      </c>
      <c r="F30" s="39">
        <f t="shared" si="3"/>
        <v>17.829090361316148</v>
      </c>
      <c r="G30" s="9">
        <f t="shared" si="4"/>
        <v>7636.799999999999</v>
      </c>
    </row>
    <row r="31" spans="1:7" ht="14.25">
      <c r="A31" s="13" t="s">
        <v>50</v>
      </c>
      <c r="B31" s="26" t="s">
        <v>51</v>
      </c>
      <c r="C31" s="27">
        <f>C32+C33</f>
        <v>8057.1</v>
      </c>
      <c r="D31" s="27">
        <f>D32+D33</f>
        <v>1982.5</v>
      </c>
      <c r="E31" s="23">
        <f>D31/D36*100</f>
        <v>21.529022099147532</v>
      </c>
      <c r="F31" s="39">
        <f t="shared" si="3"/>
        <v>24.60562733489717</v>
      </c>
      <c r="G31" s="9">
        <f t="shared" si="4"/>
        <v>6074.6</v>
      </c>
    </row>
    <row r="32" spans="1:7" ht="15">
      <c r="A32" s="16" t="s">
        <v>52</v>
      </c>
      <c r="B32" s="25" t="s">
        <v>53</v>
      </c>
      <c r="C32" s="28">
        <v>572.6</v>
      </c>
      <c r="D32" s="28">
        <v>143.1</v>
      </c>
      <c r="E32" s="23">
        <f>D32/D36*100</f>
        <v>1.5539990226421243</v>
      </c>
      <c r="F32" s="40">
        <f t="shared" si="3"/>
        <v>24.99126790080335</v>
      </c>
      <c r="G32" s="9">
        <f>C32-D32</f>
        <v>429.5</v>
      </c>
    </row>
    <row r="33" spans="1:7" ht="15">
      <c r="A33" s="16" t="s">
        <v>54</v>
      </c>
      <c r="B33" s="17" t="s">
        <v>55</v>
      </c>
      <c r="C33" s="29">
        <v>7484.5</v>
      </c>
      <c r="D33" s="29">
        <v>1839.4</v>
      </c>
      <c r="E33" s="23">
        <f>D33/D36*100</f>
        <v>19.97502307650541</v>
      </c>
      <c r="F33" s="40">
        <f t="shared" si="3"/>
        <v>24.576123989578463</v>
      </c>
      <c r="G33" s="9">
        <f>C33-D33</f>
        <v>5645.1</v>
      </c>
    </row>
    <row r="34" spans="1:7" ht="14.25">
      <c r="A34" s="30" t="s">
        <v>2</v>
      </c>
      <c r="B34" s="21" t="s">
        <v>56</v>
      </c>
      <c r="C34" s="22">
        <v>493</v>
      </c>
      <c r="D34" s="22">
        <v>82.3</v>
      </c>
      <c r="E34" s="23">
        <f>D34/D36*100</f>
        <v>0.8937394798284195</v>
      </c>
      <c r="F34" s="39">
        <f t="shared" si="3"/>
        <v>16.69371196754564</v>
      </c>
      <c r="G34" s="9">
        <f>C34-D34</f>
        <v>410.7</v>
      </c>
    </row>
    <row r="35" spans="1:7" ht="14.25">
      <c r="A35" s="13" t="s">
        <v>57</v>
      </c>
      <c r="B35" s="21" t="s">
        <v>58</v>
      </c>
      <c r="C35" s="22">
        <v>1394</v>
      </c>
      <c r="D35" s="22">
        <v>267.4</v>
      </c>
      <c r="E35" s="23">
        <f>D35/D36*100</f>
        <v>2.9038388445458008</v>
      </c>
      <c r="F35" s="39">
        <f t="shared" si="3"/>
        <v>19.182209469153513</v>
      </c>
      <c r="G35" s="9">
        <f>C35-D35</f>
        <v>1126.6</v>
      </c>
    </row>
    <row r="36" spans="1:7" ht="15" thickBot="1">
      <c r="A36" s="31" t="s">
        <v>59</v>
      </c>
      <c r="B36" s="32"/>
      <c r="C36" s="33">
        <f>C14+C20+C21+C24+C30+C31+C34+C35+C27</f>
        <v>72106.20000000001</v>
      </c>
      <c r="D36" s="33">
        <f>D14+D20+D21+D24+D30+D31+D34+D35+D27</f>
        <v>9208.499999999998</v>
      </c>
      <c r="E36" s="33">
        <f>E14+E20+E21+E24+E30+E31+E34+E35+E27</f>
        <v>100.00000000000003</v>
      </c>
      <c r="F36" s="41">
        <f>D36/C36*100</f>
        <v>12.770746482271978</v>
      </c>
      <c r="G36" s="9">
        <f>C36-D36</f>
        <v>62897.70000000001</v>
      </c>
    </row>
    <row r="37" spans="1:7" ht="15.75">
      <c r="A37" s="1" t="s">
        <v>5</v>
      </c>
      <c r="B37" s="34"/>
      <c r="C37" s="35">
        <f>C4-C36</f>
        <v>-6217.700000000026</v>
      </c>
      <c r="D37" s="35">
        <f>D4-D36</f>
        <v>3727.2000000000025</v>
      </c>
      <c r="E37" s="34"/>
      <c r="F37" s="42"/>
      <c r="G37" s="35"/>
    </row>
    <row r="38" spans="1:7" ht="28.5">
      <c r="A38" s="2" t="s">
        <v>63</v>
      </c>
      <c r="B38" s="34"/>
      <c r="C38" s="34"/>
      <c r="D38" s="36">
        <f>D3+D4-D36</f>
        <v>21746.200000000004</v>
      </c>
      <c r="E38" s="34"/>
      <c r="F38" s="42"/>
      <c r="G38" s="34"/>
    </row>
  </sheetData>
  <sheetProtection/>
  <mergeCells count="1">
    <mergeCell ref="A1:G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t320ct</dc:creator>
  <cp:keywords/>
  <dc:description/>
  <cp:lastModifiedBy>Консультант</cp:lastModifiedBy>
  <cp:lastPrinted>2016-04-20T12:03:54Z</cp:lastPrinted>
  <dcterms:created xsi:type="dcterms:W3CDTF">2001-12-26T13:25:46Z</dcterms:created>
  <dcterms:modified xsi:type="dcterms:W3CDTF">2017-03-01T14:46:41Z</dcterms:modified>
  <cp:category/>
  <cp:version/>
  <cp:contentType/>
  <cp:contentStatus/>
</cp:coreProperties>
</file>