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апрель  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<sst xmlns="http://schemas.openxmlformats.org/spreadsheetml/2006/main" count="67" uniqueCount="67">
  <si>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</si>
  <si>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</si>
  <si>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</si>
  <si>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</si>
  <si>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</si>
  <si>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</si>
  <si>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</si>
  <si>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</si>
  <si>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</si>
  <si>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</si>
  <si>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</si>
  <si>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</si>
  <si>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</si>
  <si>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</si>
  <si>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</si>
  <si>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</si>
  <si>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</si>
  <si>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</si>
  <si>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</si>
  <si>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</si>
  <si>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</si>
  <si>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</si>
  <si>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</si>
  <si>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</si>
  <si>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</si>
  <si>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</si>
  <si>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</si>
  <si>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</si>
  <si>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</si>
  <si>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</si>
  <si>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</si>
  <si>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</si>
  <si>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</si>
  <si>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</si>
  <si>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</si>
  <si>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</si>
  <si>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</si>
  <si>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</si>
  <si>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</si>
  <si>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</si>
  <si>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</si>
  <si>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</si>
  <si>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</si>
  <si>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</si>
  <si>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</si>
  <si>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</si>
  <si>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</si>
  <si>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</si>
  <si>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</si>
  <si>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</si>
  <si>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</si>
  <si>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</si>
  <si>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</si>
  <si>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</si>
  <si>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</si>
  <si>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</si>
  <si>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</si>
  <si>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</si>
  <si>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</si>
  <si>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</si>
  <si>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</si>
  <si>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</si>
  <si>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</si>
  <si>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</si>
  <si>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Сумма   не исполнения бюджета</t>
  </si>
  <si>
    <t>ОТЧЕТ об исполнении бюджета за  апрель 2016 года</t>
  </si>
  <si>
    <t xml:space="preserve">ЗАДОЛЖЕННОСТЬ И ПЕРЕРАСЧЕТЫ ПО ОТМЕНЕННЫМ НАЛОГАМ, СБОРАМ И ИНЫМ ОБЯЗАТЕЛЬНЫМ ПЛАТЕЖАМ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</si>
</sst>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3">
      <selection activeCell="D37" sqref="D37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3" t="s">
        <v>65</v>
      </c>
      <c r="B1" s="43"/>
      <c r="C1" s="43"/>
      <c r="D1" s="43"/>
      <c r="E1" s="43"/>
      <c r="F1" s="43"/>
      <c r="G1" s="43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64</v>
      </c>
    </row>
    <row r="3" spans="1:7" ht="28.5">
      <c r="A3" s="2" t="s">
        <v>3</v>
      </c>
      <c r="B3" s="4"/>
      <c r="C3" s="5"/>
      <c r="D3" s="38">
        <v>18019</v>
      </c>
      <c r="E3" s="5"/>
      <c r="F3" s="5"/>
      <c r="G3" s="5"/>
    </row>
    <row r="4" spans="1:7" ht="14.25">
      <c r="A4" s="6" t="s">
        <v>10</v>
      </c>
      <c r="B4" s="6"/>
      <c r="C4" s="7">
        <f>C5+C12</f>
        <v>65888.49999999999</v>
      </c>
      <c r="D4" s="7">
        <f>D5+D12</f>
        <v>23591.9</v>
      </c>
      <c r="E4" s="7">
        <v>100</v>
      </c>
      <c r="F4" s="8">
        <f aca="true" t="shared" si="0" ref="F4:F13">D4/C4*100</f>
        <v>35.80579312019549</v>
      </c>
      <c r="G4" s="9">
        <f>C4-D4</f>
        <v>42296.599999999984</v>
      </c>
    </row>
    <row r="5" spans="1:7" ht="25.5">
      <c r="A5" s="10" t="s">
        <v>11</v>
      </c>
      <c r="B5" s="10">
        <v>10000</v>
      </c>
      <c r="C5" s="11">
        <f>C6+C7+C9+C10+C11</f>
        <v>56639.69999999999</v>
      </c>
      <c r="D5" s="11">
        <f>D6+D7+D9+D10+D11+D8</f>
        <v>18936.4</v>
      </c>
      <c r="E5" s="11">
        <f>D5/D4*100</f>
        <v>80.26653215722345</v>
      </c>
      <c r="F5" s="8">
        <f t="shared" si="0"/>
        <v>33.43308668654672</v>
      </c>
      <c r="G5" s="9">
        <f aca="true" t="shared" si="1" ref="G5:G13">C5-D5</f>
        <v>37703.29999999999</v>
      </c>
    </row>
    <row r="6" spans="1:7" ht="14.25">
      <c r="A6" s="10" t="s">
        <v>12</v>
      </c>
      <c r="B6" s="10">
        <v>10500</v>
      </c>
      <c r="C6" s="11">
        <v>36736.6</v>
      </c>
      <c r="D6" s="11">
        <v>16836.3</v>
      </c>
      <c r="E6" s="11">
        <f>D6/D4*100</f>
        <v>71.36474807031226</v>
      </c>
      <c r="F6" s="8">
        <f t="shared" si="0"/>
        <v>45.82977194405579</v>
      </c>
      <c r="G6" s="9">
        <f t="shared" si="1"/>
        <v>19900.3</v>
      </c>
    </row>
    <row r="7" spans="1:7" ht="14.25">
      <c r="A7" s="10" t="s">
        <v>13</v>
      </c>
      <c r="B7" s="10">
        <v>10600</v>
      </c>
      <c r="C7" s="11">
        <v>17741.3</v>
      </c>
      <c r="D7" s="11">
        <v>1233.4</v>
      </c>
      <c r="E7" s="11">
        <f>D7/D4*100</f>
        <v>5.22806556487608</v>
      </c>
      <c r="F7" s="8">
        <f t="shared" si="0"/>
        <v>6.952139922102665</v>
      </c>
      <c r="G7" s="9">
        <f t="shared" si="1"/>
        <v>16507.899999999998</v>
      </c>
    </row>
    <row r="8" spans="1:7" ht="38.25">
      <c r="A8" s="10" t="s">
        <v>66</v>
      </c>
      <c r="B8" s="10">
        <v>10900</v>
      </c>
      <c r="C8" s="11"/>
      <c r="D8" s="11">
        <v>2</v>
      </c>
      <c r="E8" s="11">
        <f>D8/D5*100</f>
        <v>0.010561669588728586</v>
      </c>
      <c r="F8" s="8">
        <v>0</v>
      </c>
      <c r="G8" s="9">
        <f>C8-D8</f>
        <v>-2</v>
      </c>
    </row>
    <row r="9" spans="1:7" ht="38.25">
      <c r="A9" s="10" t="s">
        <v>14</v>
      </c>
      <c r="B9" s="10">
        <v>11300</v>
      </c>
      <c r="C9" s="11">
        <v>55.2</v>
      </c>
      <c r="D9" s="11">
        <v>0</v>
      </c>
      <c r="E9" s="11">
        <f>D9/D4*100</f>
        <v>0</v>
      </c>
      <c r="F9" s="8">
        <f t="shared" si="0"/>
        <v>0</v>
      </c>
      <c r="G9" s="9">
        <f t="shared" si="1"/>
        <v>55.2</v>
      </c>
    </row>
    <row r="10" spans="1:7" ht="25.5">
      <c r="A10" s="10" t="s">
        <v>15</v>
      </c>
      <c r="B10" s="10">
        <v>11600</v>
      </c>
      <c r="C10" s="11">
        <v>2106.6</v>
      </c>
      <c r="D10" s="11">
        <v>884.8</v>
      </c>
      <c r="E10" s="11">
        <f>D10/D4*100</f>
        <v>3.750439769581932</v>
      </c>
      <c r="F10" s="8">
        <f t="shared" si="0"/>
        <v>42.00132915598595</v>
      </c>
      <c r="G10" s="9">
        <f t="shared" si="1"/>
        <v>1221.8</v>
      </c>
    </row>
    <row r="11" spans="1:7" ht="14.25">
      <c r="A11" s="10" t="s">
        <v>16</v>
      </c>
      <c r="B11" s="10">
        <v>11700</v>
      </c>
      <c r="C11" s="11">
        <v>0</v>
      </c>
      <c r="D11" s="11">
        <v>-20.1</v>
      </c>
      <c r="E11" s="11">
        <f>D11/D4*100</f>
        <v>-0.08519873346360403</v>
      </c>
      <c r="F11" s="8"/>
      <c r="G11" s="9">
        <f t="shared" si="1"/>
        <v>20.1</v>
      </c>
    </row>
    <row r="12" spans="1:7" ht="14.25">
      <c r="A12" s="10" t="s">
        <v>17</v>
      </c>
      <c r="B12" s="10">
        <v>20000</v>
      </c>
      <c r="C12" s="8">
        <f>C13</f>
        <v>9248.8</v>
      </c>
      <c r="D12" s="8">
        <f>D13</f>
        <v>4655.5</v>
      </c>
      <c r="E12" s="11">
        <f>D12/D4*100</f>
        <v>19.733467842776545</v>
      </c>
      <c r="F12" s="8">
        <f t="shared" si="0"/>
        <v>50.33625983911427</v>
      </c>
      <c r="G12" s="9">
        <f t="shared" si="1"/>
        <v>4593.299999999999</v>
      </c>
    </row>
    <row r="13" spans="1:7" ht="38.25">
      <c r="A13" s="12" t="s">
        <v>18</v>
      </c>
      <c r="B13" s="12">
        <v>20200</v>
      </c>
      <c r="C13" s="8">
        <v>9248.8</v>
      </c>
      <c r="D13" s="8">
        <v>4655.5</v>
      </c>
      <c r="E13" s="11">
        <f>D13/D4*100</f>
        <v>19.733467842776545</v>
      </c>
      <c r="F13" s="8">
        <f t="shared" si="0"/>
        <v>50.33625983911427</v>
      </c>
      <c r="G13" s="9">
        <f t="shared" si="1"/>
        <v>4593.299999999999</v>
      </c>
    </row>
    <row r="14" spans="1:7" ht="14.25">
      <c r="A14" s="2" t="s">
        <v>60</v>
      </c>
      <c r="B14" s="37"/>
      <c r="C14" s="37"/>
      <c r="D14" s="37"/>
      <c r="E14" s="37"/>
      <c r="F14" s="37"/>
      <c r="G14" s="37"/>
    </row>
    <row r="15" spans="1:7" ht="14.25">
      <c r="A15" s="13" t="s">
        <v>20</v>
      </c>
      <c r="B15" s="14" t="s">
        <v>19</v>
      </c>
      <c r="C15" s="15">
        <f>C16+C17+C18+C19+C20</f>
        <v>18637.7</v>
      </c>
      <c r="D15" s="15">
        <f>D16+D17+D18+D19+D20</f>
        <v>6226.6</v>
      </c>
      <c r="E15" s="23">
        <f>D15/D37*100</f>
        <v>47.73169796857034</v>
      </c>
      <c r="F15" s="39">
        <f>D15/C15*100</f>
        <v>33.408628747109354</v>
      </c>
      <c r="G15" s="9">
        <f>C15-D15</f>
        <v>12411.1</v>
      </c>
    </row>
    <row r="16" spans="1:7" ht="36">
      <c r="A16" s="16" t="s">
        <v>21</v>
      </c>
      <c r="B16" s="17" t="s">
        <v>22</v>
      </c>
      <c r="C16" s="18">
        <v>1325.8</v>
      </c>
      <c r="D16" s="18">
        <v>455.1</v>
      </c>
      <c r="E16" s="23">
        <f>D16/D37*100</f>
        <v>3.4886929858183215</v>
      </c>
      <c r="F16" s="40">
        <f>D16/C16*100</f>
        <v>34.32644441092171</v>
      </c>
      <c r="G16" s="9">
        <f aca="true" t="shared" si="2" ref="G16:G23">C16-D16</f>
        <v>870.6999999999999</v>
      </c>
    </row>
    <row r="17" spans="1:7" ht="48">
      <c r="A17" s="16" t="s">
        <v>23</v>
      </c>
      <c r="B17" s="17" t="s">
        <v>24</v>
      </c>
      <c r="C17" s="19">
        <v>2823.6</v>
      </c>
      <c r="D17" s="19">
        <v>1175</v>
      </c>
      <c r="E17" s="23">
        <f>D17/D37*100</f>
        <v>9.007282483710235</v>
      </c>
      <c r="F17" s="40">
        <f>D17/C17*100</f>
        <v>41.61354299475847</v>
      </c>
      <c r="G17" s="9">
        <f t="shared" si="2"/>
        <v>1648.6</v>
      </c>
    </row>
    <row r="18" spans="1:7" ht="48">
      <c r="A18" s="16" t="s">
        <v>25</v>
      </c>
      <c r="B18" s="17" t="s">
        <v>26</v>
      </c>
      <c r="C18" s="19">
        <v>14132.5</v>
      </c>
      <c r="D18" s="19">
        <v>4596.5</v>
      </c>
      <c r="E18" s="23">
        <f>D18/D37*100</f>
        <v>35.23572249904178</v>
      </c>
      <c r="F18" s="40">
        <f>D18/C18*100</f>
        <v>32.52432336812312</v>
      </c>
      <c r="G18" s="9">
        <f t="shared" si="2"/>
        <v>9536</v>
      </c>
    </row>
    <row r="19" spans="1:7" ht="15">
      <c r="A19" s="16" t="s">
        <v>27</v>
      </c>
      <c r="B19" s="20" t="s">
        <v>28</v>
      </c>
      <c r="C19" s="19">
        <v>100</v>
      </c>
      <c r="D19" s="19">
        <v>0</v>
      </c>
      <c r="E19" s="23">
        <f>D19/D37*100</f>
        <v>0</v>
      </c>
      <c r="F19" s="40">
        <f aca="true" t="shared" si="3" ref="F19:F36">D19/C19*100</f>
        <v>0</v>
      </c>
      <c r="G19" s="9">
        <f t="shared" si="2"/>
        <v>100</v>
      </c>
    </row>
    <row r="20" spans="1:7" ht="15">
      <c r="A20" s="16" t="s">
        <v>29</v>
      </c>
      <c r="B20" s="20" t="s">
        <v>30</v>
      </c>
      <c r="C20" s="19">
        <v>255.8</v>
      </c>
      <c r="D20" s="19">
        <v>0</v>
      </c>
      <c r="E20" s="23">
        <f>D20/D37*100</f>
        <v>0</v>
      </c>
      <c r="F20" s="40">
        <f t="shared" si="3"/>
        <v>0</v>
      </c>
      <c r="G20" s="9">
        <f t="shared" si="2"/>
        <v>255.8</v>
      </c>
    </row>
    <row r="21" spans="1:7" ht="24">
      <c r="A21" s="13" t="s">
        <v>31</v>
      </c>
      <c r="B21" s="21" t="s">
        <v>32</v>
      </c>
      <c r="C21" s="22">
        <v>98.1</v>
      </c>
      <c r="D21" s="22">
        <v>0</v>
      </c>
      <c r="E21" s="23">
        <f>D21/D37*100</f>
        <v>0</v>
      </c>
      <c r="F21" s="39">
        <f t="shared" si="3"/>
        <v>0</v>
      </c>
      <c r="G21" s="9">
        <f t="shared" si="2"/>
        <v>98.1</v>
      </c>
    </row>
    <row r="22" spans="1:7" ht="14.25">
      <c r="A22" s="13" t="s">
        <v>33</v>
      </c>
      <c r="B22" s="14" t="s">
        <v>34</v>
      </c>
      <c r="C22" s="23">
        <f>C23+C24</f>
        <v>485.2</v>
      </c>
      <c r="D22" s="23">
        <f>D23+D24</f>
        <v>0</v>
      </c>
      <c r="E22" s="23">
        <f>D22/D37*100</f>
        <v>0</v>
      </c>
      <c r="F22" s="39">
        <f t="shared" si="3"/>
        <v>0</v>
      </c>
      <c r="G22" s="9">
        <f t="shared" si="2"/>
        <v>485.2</v>
      </c>
    </row>
    <row r="23" spans="1:7" ht="15">
      <c r="A23" s="16" t="s">
        <v>35</v>
      </c>
      <c r="B23" s="17" t="s">
        <v>36</v>
      </c>
      <c r="C23" s="19">
        <v>340.2</v>
      </c>
      <c r="D23" s="19">
        <v>0</v>
      </c>
      <c r="E23" s="23">
        <f>D23/D37*100</f>
        <v>0</v>
      </c>
      <c r="F23" s="40">
        <f t="shared" si="3"/>
        <v>0</v>
      </c>
      <c r="G23" s="9">
        <f t="shared" si="2"/>
        <v>340.2</v>
      </c>
    </row>
    <row r="24" spans="1:7" ht="24">
      <c r="A24" s="16" t="s">
        <v>37</v>
      </c>
      <c r="B24" s="24" t="s">
        <v>38</v>
      </c>
      <c r="C24" s="19">
        <v>145</v>
      </c>
      <c r="D24" s="19">
        <v>0</v>
      </c>
      <c r="E24" s="23">
        <f>D24/D37*100</f>
        <v>0</v>
      </c>
      <c r="F24" s="40">
        <f t="shared" si="3"/>
        <v>0</v>
      </c>
      <c r="G24" s="9">
        <f>C24-D24</f>
        <v>145</v>
      </c>
    </row>
    <row r="25" spans="1:7" ht="24">
      <c r="A25" s="13" t="s">
        <v>0</v>
      </c>
      <c r="B25" s="14" t="s">
        <v>39</v>
      </c>
      <c r="C25" s="23">
        <f>C26+C27</f>
        <v>32742.5</v>
      </c>
      <c r="D25" s="23">
        <f>D26+D27</f>
        <v>1270.9</v>
      </c>
      <c r="E25" s="23">
        <f>D25/D37*100</f>
        <v>9.74243004982752</v>
      </c>
      <c r="F25" s="39">
        <f t="shared" si="3"/>
        <v>3.8814995800565013</v>
      </c>
      <c r="G25" s="9">
        <f aca="true" t="shared" si="4" ref="G25:G32">C25-D25</f>
        <v>31471.6</v>
      </c>
    </row>
    <row r="26" spans="1:7" ht="15">
      <c r="A26" s="16" t="s">
        <v>40</v>
      </c>
      <c r="B26" s="20" t="s">
        <v>41</v>
      </c>
      <c r="C26" s="19">
        <v>26142.1</v>
      </c>
      <c r="D26" s="19">
        <v>233.7</v>
      </c>
      <c r="E26" s="23">
        <f>D26/D37*100</f>
        <v>1.7914909927175162</v>
      </c>
      <c r="F26" s="40">
        <f t="shared" si="3"/>
        <v>0.8939603168834945</v>
      </c>
      <c r="G26" s="9">
        <f t="shared" si="4"/>
        <v>25908.399999999998</v>
      </c>
    </row>
    <row r="27" spans="1:7" ht="24">
      <c r="A27" s="16" t="s">
        <v>42</v>
      </c>
      <c r="B27" s="25" t="s">
        <v>43</v>
      </c>
      <c r="C27" s="19">
        <v>6600.4</v>
      </c>
      <c r="D27" s="19">
        <v>1037.2</v>
      </c>
      <c r="E27" s="23">
        <f>D27/D37*100</f>
        <v>7.950939057110004</v>
      </c>
      <c r="F27" s="40">
        <f t="shared" si="3"/>
        <v>15.714199139446094</v>
      </c>
      <c r="G27" s="9">
        <f t="shared" si="4"/>
        <v>5563.2</v>
      </c>
    </row>
    <row r="28" spans="1:7" ht="14.25">
      <c r="A28" s="13" t="s">
        <v>4</v>
      </c>
      <c r="B28" s="14" t="s">
        <v>44</v>
      </c>
      <c r="C28" s="23">
        <f>C30+C29</f>
        <v>904.8</v>
      </c>
      <c r="D28" s="23">
        <f>D30+D29</f>
        <v>160.7</v>
      </c>
      <c r="E28" s="23">
        <f>D28/D37*100</f>
        <v>1.2318896128784975</v>
      </c>
      <c r="F28" s="39">
        <f t="shared" si="3"/>
        <v>17.76083112290009</v>
      </c>
      <c r="G28" s="9">
        <f t="shared" si="4"/>
        <v>744.0999999999999</v>
      </c>
    </row>
    <row r="29" spans="1:7" ht="24">
      <c r="A29" s="16" t="s">
        <v>45</v>
      </c>
      <c r="B29" s="17" t="s">
        <v>46</v>
      </c>
      <c r="C29" s="19">
        <v>250</v>
      </c>
      <c r="D29" s="19">
        <v>27</v>
      </c>
      <c r="E29" s="23">
        <f>D29/D37*100</f>
        <v>0.20697585281717135</v>
      </c>
      <c r="F29" s="40">
        <f t="shared" si="3"/>
        <v>10.8</v>
      </c>
      <c r="G29" s="9">
        <f t="shared" si="4"/>
        <v>223</v>
      </c>
    </row>
    <row r="30" spans="1:7" ht="15">
      <c r="A30" s="16" t="s">
        <v>47</v>
      </c>
      <c r="B30" s="17" t="s">
        <v>48</v>
      </c>
      <c r="C30" s="19">
        <v>654.8</v>
      </c>
      <c r="D30" s="19">
        <v>133.7</v>
      </c>
      <c r="E30" s="23">
        <f>D30/D37*100</f>
        <v>1.024913760061326</v>
      </c>
      <c r="F30" s="40">
        <f t="shared" si="3"/>
        <v>20.418448381185094</v>
      </c>
      <c r="G30" s="9">
        <f t="shared" si="4"/>
        <v>521.0999999999999</v>
      </c>
    </row>
    <row r="31" spans="1:7" ht="14.25">
      <c r="A31" s="13" t="s">
        <v>1</v>
      </c>
      <c r="B31" s="14" t="s">
        <v>49</v>
      </c>
      <c r="C31" s="22">
        <v>9293.8</v>
      </c>
      <c r="D31" s="22">
        <v>2193.6</v>
      </c>
      <c r="E31" s="23">
        <f>D31/D37*100</f>
        <v>16.815638175546184</v>
      </c>
      <c r="F31" s="39">
        <f t="shared" si="3"/>
        <v>23.6028319955239</v>
      </c>
      <c r="G31" s="9">
        <f t="shared" si="4"/>
        <v>7100.199999999999</v>
      </c>
    </row>
    <row r="32" spans="1:7" ht="14.25">
      <c r="A32" s="13" t="s">
        <v>50</v>
      </c>
      <c r="B32" s="26" t="s">
        <v>51</v>
      </c>
      <c r="C32" s="27">
        <f>C33+C34</f>
        <v>8057.1</v>
      </c>
      <c r="D32" s="27">
        <f>D33+D34</f>
        <v>2689</v>
      </c>
      <c r="E32" s="23">
        <f>D32/D37*100</f>
        <v>20.613261786124955</v>
      </c>
      <c r="F32" s="39">
        <f t="shared" si="3"/>
        <v>33.37429099800176</v>
      </c>
      <c r="G32" s="9">
        <f t="shared" si="4"/>
        <v>5368.1</v>
      </c>
    </row>
    <row r="33" spans="1:7" ht="15">
      <c r="A33" s="16" t="s">
        <v>52</v>
      </c>
      <c r="B33" s="25" t="s">
        <v>53</v>
      </c>
      <c r="C33" s="28">
        <v>572.6</v>
      </c>
      <c r="D33" s="28">
        <v>190.8</v>
      </c>
      <c r="E33" s="23">
        <f>D33/D37*100</f>
        <v>1.462629359908011</v>
      </c>
      <c r="F33" s="40">
        <f t="shared" si="3"/>
        <v>33.32169053440447</v>
      </c>
      <c r="G33" s="9">
        <f>C33-D33</f>
        <v>381.8</v>
      </c>
    </row>
    <row r="34" spans="1:7" ht="15">
      <c r="A34" s="16" t="s">
        <v>54</v>
      </c>
      <c r="B34" s="17" t="s">
        <v>55</v>
      </c>
      <c r="C34" s="29">
        <v>7484.5</v>
      </c>
      <c r="D34" s="29">
        <v>2498.2</v>
      </c>
      <c r="E34" s="23">
        <f>D34/D37*100</f>
        <v>19.15063242621694</v>
      </c>
      <c r="F34" s="40">
        <f t="shared" si="3"/>
        <v>33.37831518471507</v>
      </c>
      <c r="G34" s="9">
        <f>C34-D34</f>
        <v>4986.3</v>
      </c>
    </row>
    <row r="35" spans="1:7" ht="14.25">
      <c r="A35" s="30" t="s">
        <v>2</v>
      </c>
      <c r="B35" s="21" t="s">
        <v>56</v>
      </c>
      <c r="C35" s="22">
        <v>493</v>
      </c>
      <c r="D35" s="22">
        <v>154.3</v>
      </c>
      <c r="E35" s="23">
        <f>D35/D37*100</f>
        <v>1.1828286699885016</v>
      </c>
      <c r="F35" s="39">
        <f t="shared" si="3"/>
        <v>31.298174442190675</v>
      </c>
      <c r="G35" s="9">
        <f>C35-D35</f>
        <v>338.7</v>
      </c>
    </row>
    <row r="36" spans="1:7" ht="14.25">
      <c r="A36" s="13" t="s">
        <v>57</v>
      </c>
      <c r="B36" s="21" t="s">
        <v>58</v>
      </c>
      <c r="C36" s="22">
        <v>1394</v>
      </c>
      <c r="D36" s="22">
        <v>349.9</v>
      </c>
      <c r="E36" s="23">
        <f>D36/D37*100</f>
        <v>2.6822537370640087</v>
      </c>
      <c r="F36" s="39">
        <f t="shared" si="3"/>
        <v>25.100430416068864</v>
      </c>
      <c r="G36" s="9">
        <f>C36-D36</f>
        <v>1044.1</v>
      </c>
    </row>
    <row r="37" spans="1:7" ht="15" thickBot="1">
      <c r="A37" s="31" t="s">
        <v>59</v>
      </c>
      <c r="B37" s="32"/>
      <c r="C37" s="33">
        <f>C15+C21+C22+C25+C31+C32+C35+C36+C28</f>
        <v>72106.20000000001</v>
      </c>
      <c r="D37" s="33">
        <f>D15+D21+D22+D25+D31+D32+D35+D36+D28</f>
        <v>13045</v>
      </c>
      <c r="E37" s="33">
        <f>E15+E21+E22+E25+E31+E32+E35+E36+E28</f>
        <v>100</v>
      </c>
      <c r="F37" s="41">
        <f>D37/C37*100</f>
        <v>18.09137078364967</v>
      </c>
      <c r="G37" s="9">
        <f>C37-D37</f>
        <v>59061.20000000001</v>
      </c>
    </row>
    <row r="38" spans="1:7" ht="15.75">
      <c r="A38" s="1" t="s">
        <v>5</v>
      </c>
      <c r="B38" s="34"/>
      <c r="C38" s="35">
        <f>C4-C37</f>
        <v>-6217.700000000026</v>
      </c>
      <c r="D38" s="35">
        <f>D4-D37</f>
        <v>10546.900000000001</v>
      </c>
      <c r="E38" s="34"/>
      <c r="F38" s="42"/>
      <c r="G38" s="35"/>
    </row>
    <row r="39" spans="1:7" ht="28.5">
      <c r="A39" s="2" t="s">
        <v>63</v>
      </c>
      <c r="B39" s="34"/>
      <c r="C39" s="34"/>
      <c r="D39" s="36">
        <f>D3+D4-D37</f>
        <v>28565.9</v>
      </c>
      <c r="E39" s="34"/>
      <c r="F39" s="42"/>
      <c r="G39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2017-03-01T14:55:37Z</dcterms:modified>
  <cp:category/>
  <cp:version/>
  <cp:contentType/>
  <cp:contentStatus/>
</cp:coreProperties>
</file>