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июнь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<sst xmlns="http://schemas.openxmlformats.org/spreadsheetml/2006/main" count="67" uniqueCount="67">
  <si>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</si>
  <si>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</si>
  <si>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</si>
  <si>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</si>
  <si>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</si>
  <si>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</si>
  <si>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</si>
  <si>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</si>
  <si>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</si>
  <si>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</si>
  <si>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</si>
  <si>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</si>
  <si>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</si>
  <si>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</si>
  <si>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</si>
  <si>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</si>
  <si>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</si>
  <si>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</si>
  <si>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</si>
  <si>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</si>
  <si>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</si>
  <si>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</si>
  <si>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</si>
  <si>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</si>
  <si>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</si>
  <si>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</si>
  <si>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</si>
  <si>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</si>
  <si>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</si>
  <si>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</si>
  <si>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</si>
  <si>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</si>
  <si>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</si>
  <si>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</si>
  <si>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</si>
  <si>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</si>
  <si>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</si>
  <si>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</si>
  <si>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</si>
  <si>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</si>
  <si>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</si>
  <si>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</si>
  <si>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</si>
  <si>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</si>
  <si>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</si>
  <si>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</si>
  <si>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</si>
  <si>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</si>
  <si>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</si>
  <si>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</si>
  <si>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</si>
  <si>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</si>
  <si>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</si>
  <si>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</si>
  <si>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</si>
  <si>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</si>
  <si>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</si>
  <si>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</si>
  <si>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</si>
  <si>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</si>
  <si>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</si>
  <si>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</si>
  <si>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</si>
  <si>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</si>
  <si>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</si>
  <si>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</si>
  <si>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ОТЧЕТ об исполнении бюджета за  июнь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</si>
</sst>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E9" sqref="E9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66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67952.5</v>
      </c>
      <c r="D4" s="7">
        <f>D5+D12</f>
        <v>26723.4</v>
      </c>
      <c r="E4" s="7">
        <v>100</v>
      </c>
      <c r="F4" s="8">
        <f aca="true" t="shared" si="0" ref="F4:F13">D4/C4*100</f>
        <v>39.32658842573857</v>
      </c>
      <c r="G4" s="9">
        <f>C4-D4</f>
        <v>41229.1</v>
      </c>
    </row>
    <row r="5" spans="1:7" ht="25.5">
      <c r="A5" s="10" t="s">
        <v>11</v>
      </c>
      <c r="B5" s="10">
        <v>10000</v>
      </c>
      <c r="C5" s="11">
        <f>C6+C7+C9+C10+C11+C8</f>
        <v>58511.49999999999</v>
      </c>
      <c r="D5" s="11">
        <f>D6+D7+D9+D10+D11+D8</f>
        <v>22011.500000000004</v>
      </c>
      <c r="E5" s="11">
        <f>D5/D4*100</f>
        <v>82.36788731972729</v>
      </c>
      <c r="F5" s="8">
        <f t="shared" si="0"/>
        <v>37.619100518701465</v>
      </c>
      <c r="G5" s="11">
        <f>G6+G7+G9+G10+G11+G8</f>
        <v>36499.99999999999</v>
      </c>
    </row>
    <row r="6" spans="1:7" ht="14.25">
      <c r="A6" s="10" t="s">
        <v>12</v>
      </c>
      <c r="B6" s="10">
        <v>10500</v>
      </c>
      <c r="C6" s="11">
        <v>36736.6</v>
      </c>
      <c r="D6" s="11">
        <v>19145.7</v>
      </c>
      <c r="E6" s="11">
        <f>D6/D4*100</f>
        <v>71.64395249107524</v>
      </c>
      <c r="F6" s="8">
        <f t="shared" si="0"/>
        <v>52.1161457511038</v>
      </c>
      <c r="G6" s="9">
        <f aca="true" t="shared" si="1" ref="G5:G13">C6-D6</f>
        <v>17590.899999999998</v>
      </c>
    </row>
    <row r="7" spans="1:7" ht="14.25">
      <c r="A7" s="10" t="s">
        <v>13</v>
      </c>
      <c r="B7" s="10">
        <v>10600</v>
      </c>
      <c r="C7" s="11">
        <v>19395.3</v>
      </c>
      <c r="D7" s="11">
        <v>1409.4</v>
      </c>
      <c r="E7" s="11">
        <f>D7/D4*100</f>
        <v>5.274029502233997</v>
      </c>
      <c r="F7" s="8">
        <f t="shared" si="0"/>
        <v>7.266708944950581</v>
      </c>
      <c r="G7" s="9">
        <f t="shared" si="1"/>
        <v>17985.899999999998</v>
      </c>
    </row>
    <row r="8" spans="1:7" ht="38.25">
      <c r="A8" s="10" t="s">
        <v>65</v>
      </c>
      <c r="B8" s="10">
        <v>10900</v>
      </c>
      <c r="C8" s="11">
        <v>2.1</v>
      </c>
      <c r="D8" s="11">
        <v>2</v>
      </c>
      <c r="E8" s="11">
        <f>D8/D5*100</f>
        <v>0.009086159507530153</v>
      </c>
      <c r="F8" s="8">
        <v>0</v>
      </c>
      <c r="G8" s="9">
        <f>C8-D8</f>
        <v>0.10000000000000009</v>
      </c>
    </row>
    <row r="9" spans="1:7" ht="38.25">
      <c r="A9" s="10" t="s">
        <v>14</v>
      </c>
      <c r="B9" s="10">
        <v>11300</v>
      </c>
      <c r="C9" s="11">
        <v>55.2</v>
      </c>
      <c r="D9" s="11">
        <v>6.4</v>
      </c>
      <c r="E9" s="11">
        <f>D9/D4*100</f>
        <v>0.02394904839953</v>
      </c>
      <c r="F9" s="8">
        <f t="shared" si="0"/>
        <v>11.594202898550725</v>
      </c>
      <c r="G9" s="9">
        <f t="shared" si="1"/>
        <v>48.800000000000004</v>
      </c>
    </row>
    <row r="10" spans="1:7" ht="25.5">
      <c r="A10" s="10" t="s">
        <v>15</v>
      </c>
      <c r="B10" s="10">
        <v>11600</v>
      </c>
      <c r="C10" s="11">
        <v>2322.3</v>
      </c>
      <c r="D10" s="11">
        <v>1468.1</v>
      </c>
      <c r="E10" s="11">
        <f>D10/D4*100</f>
        <v>5.493687180523436</v>
      </c>
      <c r="F10" s="8">
        <f t="shared" si="0"/>
        <v>63.217499892348094</v>
      </c>
      <c r="G10" s="9">
        <f t="shared" si="1"/>
        <v>854.2000000000003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-0.07521498012977391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9441</v>
      </c>
      <c r="D12" s="8">
        <f>D13</f>
        <v>4711.9</v>
      </c>
      <c r="E12" s="11">
        <f>D12/D4*100</f>
        <v>17.63211268027272</v>
      </c>
      <c r="F12" s="8">
        <f t="shared" si="0"/>
        <v>49.908907954665814</v>
      </c>
      <c r="G12" s="9">
        <f t="shared" si="1"/>
        <v>4729.1</v>
      </c>
    </row>
    <row r="13" spans="1:7" ht="38.25">
      <c r="A13" s="12" t="s">
        <v>18</v>
      </c>
      <c r="B13" s="12">
        <v>20200</v>
      </c>
      <c r="C13" s="8">
        <v>9441</v>
      </c>
      <c r="D13" s="8">
        <v>4711.9</v>
      </c>
      <c r="E13" s="11">
        <f>D13/D4*100</f>
        <v>17.63211268027272</v>
      </c>
      <c r="F13" s="8">
        <f t="shared" si="0"/>
        <v>49.908907954665814</v>
      </c>
      <c r="G13" s="9">
        <f t="shared" si="1"/>
        <v>4729.1</v>
      </c>
    </row>
    <row r="14" spans="1:7" ht="14.25">
      <c r="A14" s="2" t="s">
        <v>60</v>
      </c>
      <c r="B14" s="37"/>
      <c r="C14" s="37"/>
      <c r="D14" s="37"/>
      <c r="E14" s="37"/>
      <c r="F14" s="37"/>
      <c r="G14" s="37"/>
    </row>
    <row r="15" spans="1:7" ht="14.25">
      <c r="A15" s="13" t="s">
        <v>20</v>
      </c>
      <c r="B15" s="14" t="s">
        <v>19</v>
      </c>
      <c r="C15" s="15">
        <f>C16+C17+C18+C19+C20</f>
        <v>18610.2</v>
      </c>
      <c r="D15" s="15">
        <f>D16+D17+D18+D19+D20</f>
        <v>8955.4</v>
      </c>
      <c r="E15" s="23">
        <f>D15/D37*100</f>
        <v>43.01200247830285</v>
      </c>
      <c r="F15" s="39">
        <f>D15/C15*100</f>
        <v>48.12092293473471</v>
      </c>
      <c r="G15" s="9">
        <f>C15-D15</f>
        <v>9654.800000000001</v>
      </c>
    </row>
    <row r="16" spans="1:7" ht="36">
      <c r="A16" s="16" t="s">
        <v>21</v>
      </c>
      <c r="B16" s="17" t="s">
        <v>22</v>
      </c>
      <c r="C16" s="18">
        <v>1325.8</v>
      </c>
      <c r="D16" s="18">
        <v>621.4</v>
      </c>
      <c r="E16" s="23">
        <f>D16/D37*100</f>
        <v>2.9845298188821703</v>
      </c>
      <c r="F16" s="40">
        <f>D16/C16*100</f>
        <v>46.869814451651834</v>
      </c>
      <c r="G16" s="9">
        <f aca="true" t="shared" si="2" ref="G16:G23">C16-D16</f>
        <v>704.4</v>
      </c>
    </row>
    <row r="17" spans="1:7" ht="48">
      <c r="A17" s="16" t="s">
        <v>23</v>
      </c>
      <c r="B17" s="17" t="s">
        <v>24</v>
      </c>
      <c r="C17" s="19">
        <v>2823.6</v>
      </c>
      <c r="D17" s="19">
        <v>1598.2</v>
      </c>
      <c r="E17" s="23">
        <f>D17/D37*100</f>
        <v>7.676014735335508</v>
      </c>
      <c r="F17" s="40">
        <f>D17/C17*100</f>
        <v>56.60150162912594</v>
      </c>
      <c r="G17" s="9">
        <f t="shared" si="2"/>
        <v>1225.3999999999999</v>
      </c>
    </row>
    <row r="18" spans="1:7" ht="48">
      <c r="A18" s="16" t="s">
        <v>25</v>
      </c>
      <c r="B18" s="17" t="s">
        <v>26</v>
      </c>
      <c r="C18" s="19">
        <v>14105</v>
      </c>
      <c r="D18" s="19">
        <v>6735.8</v>
      </c>
      <c r="E18" s="23">
        <f>D18/D37*100</f>
        <v>32.35145792408517</v>
      </c>
      <c r="F18" s="40">
        <f>D18/C18*100</f>
        <v>47.75469691598724</v>
      </c>
      <c r="G18" s="9">
        <f t="shared" si="2"/>
        <v>7369.2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40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0</v>
      </c>
      <c r="E20" s="23">
        <f>D20/D37*100</f>
        <v>0</v>
      </c>
      <c r="F20" s="40">
        <f t="shared" si="3"/>
        <v>0</v>
      </c>
      <c r="G20" s="9">
        <f t="shared" si="2"/>
        <v>255.8</v>
      </c>
    </row>
    <row r="21" spans="1:7" ht="24">
      <c r="A21" s="13" t="s">
        <v>31</v>
      </c>
      <c r="B21" s="21" t="s">
        <v>32</v>
      </c>
      <c r="C21" s="22">
        <v>98.1</v>
      </c>
      <c r="D21" s="22">
        <v>17.5</v>
      </c>
      <c r="E21" s="23">
        <f>D21/D37*100</f>
        <v>0.08405096850730284</v>
      </c>
      <c r="F21" s="39">
        <f t="shared" si="3"/>
        <v>17.838939857288484</v>
      </c>
      <c r="G21" s="9">
        <f t="shared" si="2"/>
        <v>80.6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0</v>
      </c>
      <c r="E22" s="23">
        <f>D22/D37*100</f>
        <v>0</v>
      </c>
      <c r="F22" s="39">
        <f t="shared" si="3"/>
        <v>0</v>
      </c>
      <c r="G22" s="9">
        <f t="shared" si="2"/>
        <v>485.2</v>
      </c>
    </row>
    <row r="23" spans="1:7" ht="15">
      <c r="A23" s="16" t="s">
        <v>35</v>
      </c>
      <c r="B23" s="17" t="s">
        <v>36</v>
      </c>
      <c r="C23" s="19">
        <v>340.2</v>
      </c>
      <c r="D23" s="19">
        <v>0</v>
      </c>
      <c r="E23" s="23">
        <f>D23/D37*100</f>
        <v>0</v>
      </c>
      <c r="F23" s="40">
        <f t="shared" si="3"/>
        <v>0</v>
      </c>
      <c r="G23" s="9">
        <f t="shared" si="2"/>
        <v>340.2</v>
      </c>
    </row>
    <row r="24" spans="1:7" ht="24">
      <c r="A24" s="16" t="s">
        <v>37</v>
      </c>
      <c r="B24" s="24" t="s">
        <v>38</v>
      </c>
      <c r="C24" s="19">
        <v>145</v>
      </c>
      <c r="D24" s="19">
        <v>0</v>
      </c>
      <c r="E24" s="23">
        <f>D24/D37*100</f>
        <v>0</v>
      </c>
      <c r="F24" s="40">
        <f t="shared" si="3"/>
        <v>0</v>
      </c>
      <c r="G24" s="9">
        <f>C24-D24</f>
        <v>145</v>
      </c>
    </row>
    <row r="25" spans="1:7" ht="24">
      <c r="A25" s="13" t="s">
        <v>0</v>
      </c>
      <c r="B25" s="14" t="s">
        <v>39</v>
      </c>
      <c r="C25" s="23">
        <f>C26+C27</f>
        <v>32742.5</v>
      </c>
      <c r="D25" s="23">
        <f>D26+D27</f>
        <v>3097.8999999999996</v>
      </c>
      <c r="E25" s="23">
        <f>D25/D37*100</f>
        <v>14.878942590787053</v>
      </c>
      <c r="F25" s="39">
        <f t="shared" si="3"/>
        <v>9.46140337481866</v>
      </c>
      <c r="G25" s="9">
        <f aca="true" t="shared" si="4" ref="G25:G32">C25-D25</f>
        <v>29644.6</v>
      </c>
    </row>
    <row r="26" spans="1:7" ht="15">
      <c r="A26" s="16" t="s">
        <v>40</v>
      </c>
      <c r="B26" s="20" t="s">
        <v>41</v>
      </c>
      <c r="C26" s="19">
        <v>26142.1</v>
      </c>
      <c r="D26" s="19">
        <v>1465.8</v>
      </c>
      <c r="E26" s="23">
        <f>D26/D37*100</f>
        <v>7.040109122171685</v>
      </c>
      <c r="F26" s="40">
        <f t="shared" si="3"/>
        <v>5.607047635805846</v>
      </c>
      <c r="G26" s="9">
        <f t="shared" si="4"/>
        <v>24676.3</v>
      </c>
    </row>
    <row r="27" spans="1:7" ht="24">
      <c r="A27" s="16" t="s">
        <v>42</v>
      </c>
      <c r="B27" s="25" t="s">
        <v>43</v>
      </c>
      <c r="C27" s="19">
        <v>6600.4</v>
      </c>
      <c r="D27" s="19">
        <v>1632.1</v>
      </c>
      <c r="E27" s="23">
        <f>D27/D37*100</f>
        <v>7.83883346861537</v>
      </c>
      <c r="F27" s="40">
        <f t="shared" si="3"/>
        <v>24.727289255196656</v>
      </c>
      <c r="G27" s="9">
        <f t="shared" si="4"/>
        <v>4968.299999999999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327.3</v>
      </c>
      <c r="E28" s="23">
        <f>D28/D37*100</f>
        <v>1.5719932567108696</v>
      </c>
      <c r="F28" s="39">
        <f t="shared" si="3"/>
        <v>36.1737400530504</v>
      </c>
      <c r="G28" s="9">
        <f t="shared" si="4"/>
        <v>577.5</v>
      </c>
    </row>
    <row r="29" spans="1:7" ht="24">
      <c r="A29" s="16" t="s">
        <v>45</v>
      </c>
      <c r="B29" s="17" t="s">
        <v>46</v>
      </c>
      <c r="C29" s="19">
        <v>250</v>
      </c>
      <c r="D29" s="19">
        <v>63</v>
      </c>
      <c r="E29" s="23">
        <f>D29/D37*100</f>
        <v>0.30258348662629025</v>
      </c>
      <c r="F29" s="40">
        <f t="shared" si="3"/>
        <v>25.2</v>
      </c>
      <c r="G29" s="9">
        <f t="shared" si="4"/>
        <v>187</v>
      </c>
    </row>
    <row r="30" spans="1:7" ht="15">
      <c r="A30" s="16" t="s">
        <v>47</v>
      </c>
      <c r="B30" s="17" t="s">
        <v>48</v>
      </c>
      <c r="C30" s="19">
        <v>654.8</v>
      </c>
      <c r="D30" s="19">
        <v>264.3</v>
      </c>
      <c r="E30" s="23">
        <f>D30/D37*100</f>
        <v>1.2694097700845797</v>
      </c>
      <c r="F30" s="40">
        <f t="shared" si="3"/>
        <v>40.36346976175932</v>
      </c>
      <c r="G30" s="9">
        <f t="shared" si="4"/>
        <v>390.49999999999994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3446</v>
      </c>
      <c r="E31" s="23">
        <f>D31/D37*100</f>
        <v>16.55083642720946</v>
      </c>
      <c r="F31" s="39">
        <f t="shared" si="3"/>
        <v>37.07848242914631</v>
      </c>
      <c r="G31" s="9">
        <f t="shared" si="4"/>
        <v>5847.799999999999</v>
      </c>
    </row>
    <row r="32" spans="1:7" ht="14.25">
      <c r="A32" s="13" t="s">
        <v>50</v>
      </c>
      <c r="B32" s="26" t="s">
        <v>51</v>
      </c>
      <c r="C32" s="27">
        <f>C33+C34</f>
        <v>8276.8</v>
      </c>
      <c r="D32" s="27">
        <f>D33+D34</f>
        <v>4113.5</v>
      </c>
      <c r="E32" s="23">
        <f>D32/D37*100</f>
        <v>19.7567805117023</v>
      </c>
      <c r="F32" s="39">
        <f t="shared" si="3"/>
        <v>49.699159095302534</v>
      </c>
      <c r="G32" s="9">
        <f t="shared" si="4"/>
        <v>4163.299999999999</v>
      </c>
    </row>
    <row r="33" spans="1:7" ht="15">
      <c r="A33" s="16" t="s">
        <v>52</v>
      </c>
      <c r="B33" s="25" t="s">
        <v>53</v>
      </c>
      <c r="C33" s="28">
        <v>572.6</v>
      </c>
      <c r="D33" s="28">
        <v>286.2</v>
      </c>
      <c r="E33" s="23">
        <f>D33/D37*100</f>
        <v>1.3745935535308613</v>
      </c>
      <c r="F33" s="40">
        <f t="shared" si="3"/>
        <v>49.9825358016067</v>
      </c>
      <c r="G33" s="9">
        <f>C33-D33</f>
        <v>286.40000000000003</v>
      </c>
    </row>
    <row r="34" spans="1:7" ht="15">
      <c r="A34" s="16" t="s">
        <v>54</v>
      </c>
      <c r="B34" s="17" t="s">
        <v>55</v>
      </c>
      <c r="C34" s="29">
        <v>7704.2</v>
      </c>
      <c r="D34" s="29">
        <v>3827.3</v>
      </c>
      <c r="E34" s="23">
        <f>D34/D37*100</f>
        <v>18.382186958171438</v>
      </c>
      <c r="F34" s="40">
        <f t="shared" si="3"/>
        <v>49.678097661016075</v>
      </c>
      <c r="G34" s="9">
        <f>C34-D34</f>
        <v>3876.8999999999996</v>
      </c>
    </row>
    <row r="35" spans="1:7" ht="14.25">
      <c r="A35" s="30" t="s">
        <v>2</v>
      </c>
      <c r="B35" s="21" t="s">
        <v>56</v>
      </c>
      <c r="C35" s="22">
        <v>493</v>
      </c>
      <c r="D35" s="22">
        <v>281.8</v>
      </c>
      <c r="E35" s="23">
        <f>D35/D37*100</f>
        <v>1.3534607385918824</v>
      </c>
      <c r="F35" s="39">
        <f t="shared" si="3"/>
        <v>57.16024340770791</v>
      </c>
      <c r="G35" s="9">
        <f>C35-D35</f>
        <v>211.2</v>
      </c>
    </row>
    <row r="36" spans="1:7" ht="14.25">
      <c r="A36" s="13" t="s">
        <v>57</v>
      </c>
      <c r="B36" s="21" t="s">
        <v>58</v>
      </c>
      <c r="C36" s="22">
        <v>1394</v>
      </c>
      <c r="D36" s="22">
        <v>581.3</v>
      </c>
      <c r="E36" s="23">
        <f>D36/D37*100</f>
        <v>2.7919330281882937</v>
      </c>
      <c r="F36" s="39">
        <f t="shared" si="3"/>
        <v>41.70014347202296</v>
      </c>
      <c r="G36" s="9">
        <f>C36-D36</f>
        <v>812.7</v>
      </c>
    </row>
    <row r="37" spans="1:7" ht="15" thickBot="1">
      <c r="A37" s="31" t="s">
        <v>59</v>
      </c>
      <c r="B37" s="32"/>
      <c r="C37" s="33">
        <f>C15+C21+C22+C25+C31+C32+C35+C36+C28</f>
        <v>72298.40000000001</v>
      </c>
      <c r="D37" s="33">
        <f>D15+D21+D22+D25+D31+D32+D35+D36+D28</f>
        <v>20820.699999999997</v>
      </c>
      <c r="E37" s="33">
        <f>E15+E21+E22+E25+E31+E32+E35+E36+E28</f>
        <v>100.00000000000001</v>
      </c>
      <c r="F37" s="41">
        <f>D37/C37*100</f>
        <v>28.798285992497753</v>
      </c>
      <c r="G37" s="9">
        <f>C37-D37</f>
        <v>51477.70000000001</v>
      </c>
    </row>
    <row r="38" spans="1:7" ht="15.75">
      <c r="A38" s="1" t="s">
        <v>5</v>
      </c>
      <c r="B38" s="34"/>
      <c r="C38" s="35">
        <f>C4-C37</f>
        <v>-4345.900000000009</v>
      </c>
      <c r="D38" s="35">
        <f>D4-D37</f>
        <v>5902.700000000004</v>
      </c>
      <c r="E38" s="34"/>
      <c r="F38" s="42"/>
      <c r="G38" s="35"/>
    </row>
    <row r="39" spans="1:7" ht="28.5">
      <c r="A39" s="2" t="s">
        <v>63</v>
      </c>
      <c r="B39" s="34"/>
      <c r="C39" s="34"/>
      <c r="D39" s="36">
        <f>D3+D4-D37</f>
        <v>23921.700000000004</v>
      </c>
      <c r="E39" s="34"/>
      <c r="F39" s="42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2017-03-01T15:09:14Z</dcterms:modified>
  <cp:category/>
  <cp:version/>
  <cp:contentType/>
  <cp:contentStatus/>
</cp:coreProperties>
</file>